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P:\CUA\10. CUAs Current\CUAPCS2024 - Printing and Copying Solutions\Contract Management\2-Catalogues\"/>
    </mc:Choice>
  </mc:AlternateContent>
  <xr:revisionPtr revIDLastSave="0" documentId="13_ncr:1_{AFCC58E9-1BBA-4514-8A68-5AC56CCC3825}" xr6:coauthVersionLast="47" xr6:coauthVersionMax="47" xr10:uidLastSave="{00000000-0000-0000-0000-000000000000}"/>
  <workbookProtection workbookAlgorithmName="SHA-512" workbookHashValue="g4CSuumW9+49jvu+1t1IVFVN5vblZ2nvaUB7jPtpuLR0qu8wDHhnYvMbtzH0tuXZlxscPP1NDt4RsiPafJvc8w==" workbookSaltValue="zn9ANZ1wy4OF/iNkqHtiTA==" workbookSpinCount="100000" lockStructure="1"/>
  <bookViews>
    <workbookView xWindow="-80" yWindow="-80" windowWidth="19360" windowHeight="11560" activeTab="1" xr2:uid="{00000000-000D-0000-FFFF-FFFF00000000}"/>
  </bookViews>
  <sheets>
    <sheet name="Summary" sheetId="19" r:id="rId1"/>
    <sheet name="Pricing_Top_Products" sheetId="20" r:id="rId2"/>
    <sheet name="Lookup" sheetId="21" state="hidden" r:id="rId3"/>
  </sheets>
  <externalReferences>
    <externalReference r:id="rId4"/>
    <externalReference r:id="rId5"/>
  </externalReferences>
  <definedNames>
    <definedName name="_xlnm._FilterDatabase" localSheetId="1" hidden="1">Pricing_Top_Products!$A$5:$Q$65</definedName>
    <definedName name="_xlnm._FilterDatabase" localSheetId="0" hidden="1">Summary!$B$5:$F$5</definedName>
    <definedName name="Please_specify_YES_or_NO" localSheetId="1">'[1]Intro CUAREC2015'!#REF!</definedName>
    <definedName name="Please_specify_YES_or_NO" localSheetId="0">'[1]Intro CUAREC2015'!#REF!</definedName>
    <definedName name="Please_specify_YES_or_NO">'[1]Intro CUAREC2015'!#REF!</definedName>
    <definedName name="_xlnm.Print_Area" localSheetId="1">Pricing_Top_Products!$B:$H</definedName>
    <definedName name="_xlnm.Print_Area" localSheetId="0">Summary!$A$1:$G$3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20" l="1"/>
  <c r="J9" i="20"/>
  <c r="J10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46" i="20"/>
  <c r="J47" i="20"/>
  <c r="J48" i="20"/>
  <c r="J49" i="20"/>
  <c r="J50" i="20"/>
  <c r="J51" i="20"/>
  <c r="J52" i="20"/>
  <c r="J53" i="20"/>
  <c r="J54" i="20"/>
  <c r="J55" i="20"/>
  <c r="J56" i="20"/>
  <c r="J57" i="20"/>
  <c r="J58" i="20"/>
  <c r="J59" i="20"/>
  <c r="J60" i="20"/>
  <c r="J61" i="20"/>
  <c r="J62" i="20"/>
  <c r="J63" i="20"/>
  <c r="J64" i="20"/>
  <c r="J65" i="20"/>
  <c r="J6" i="20"/>
  <c r="J7" i="20"/>
</calcChain>
</file>

<file path=xl/sharedStrings.xml><?xml version="1.0" encoding="utf-8"?>
<sst xmlns="http://schemas.openxmlformats.org/spreadsheetml/2006/main" count="559" uniqueCount="239">
  <si>
    <t>N/A</t>
  </si>
  <si>
    <t>Type</t>
  </si>
  <si>
    <t>Brand</t>
  </si>
  <si>
    <t>Lexmark</t>
  </si>
  <si>
    <t>Kyocera</t>
  </si>
  <si>
    <t>Ricoh</t>
  </si>
  <si>
    <t>Brother</t>
  </si>
  <si>
    <t>Canon</t>
  </si>
  <si>
    <t>Xerox</t>
  </si>
  <si>
    <t>HP</t>
  </si>
  <si>
    <t>Aussie IT</t>
  </si>
  <si>
    <t>COS</t>
  </si>
  <si>
    <t>QPC</t>
  </si>
  <si>
    <t>Toner Plus</t>
  </si>
  <si>
    <t>Table 2 - Remanufactured Consumables Minimum Discounts</t>
  </si>
  <si>
    <t>Brands Offered</t>
  </si>
  <si>
    <t>Min Discount %</t>
  </si>
  <si>
    <t>Brand(s) Offered</t>
  </si>
  <si>
    <t>Item Description</t>
  </si>
  <si>
    <t>Toner Cartridge</t>
  </si>
  <si>
    <t>Page Yield</t>
  </si>
  <si>
    <t>74MTR</t>
  </si>
  <si>
    <t>Top Consumables</t>
  </si>
  <si>
    <t>Table 1 - Genuine OEM Consumables Minimum Discounts by Brand</t>
  </si>
  <si>
    <t>OEM CUA Price ($)</t>
  </si>
  <si>
    <t>Remanufactured CUA Price ($)</t>
  </si>
  <si>
    <t>Note - to match row numbers with Pricing Sheet.</t>
  </si>
  <si>
    <t>Auscorp</t>
  </si>
  <si>
    <t>TonerPlus</t>
  </si>
  <si>
    <t>Q-IMAGE</t>
  </si>
  <si>
    <t>Konica (Konica Minolta)</t>
  </si>
  <si>
    <t>Laser</t>
  </si>
  <si>
    <t>Epson</t>
  </si>
  <si>
    <t>Winc</t>
  </si>
  <si>
    <t>SUPERPRINT</t>
  </si>
  <si>
    <t>OEM+25%</t>
  </si>
  <si>
    <t>Generic</t>
  </si>
  <si>
    <t>Remanufacture Brand &amp; ID</t>
  </si>
  <si>
    <t>LEXMARK</t>
  </si>
  <si>
    <t>58D6000</t>
  </si>
  <si>
    <t>LEXMARK 58D6000 BLACK TONER CARTRIDGE MS823DN MX826ADE</t>
  </si>
  <si>
    <t>50F3H0E</t>
  </si>
  <si>
    <t>LEXMARK 50F3H0E 50F3H00 503HE HY BLACK TONER CARTRIDGE</t>
  </si>
  <si>
    <t>52D3H0E</t>
  </si>
  <si>
    <t>LEXMARK 52D3H0E 52D3H00 523HE HY TONER CARTRIDGE HIGH YIELD</t>
  </si>
  <si>
    <t>56F6U0E</t>
  </si>
  <si>
    <t>LEXMARK 56F6U0E BLACK ULTRA HY TONER CARTRIDGE MS521DN MS622DE MX622ADHE MX522ADHE</t>
  </si>
  <si>
    <t>56F6000</t>
  </si>
  <si>
    <t>LEXMARK 56F6000 BLACK TONER CARTRIDGE</t>
  </si>
  <si>
    <t>55B6000</t>
  </si>
  <si>
    <t>LEXMARK 55B6000 BLACK TONER CARTRIDGE MS331DN MS431DN MS431DW MX431ADN</t>
  </si>
  <si>
    <t>56F6X0E</t>
  </si>
  <si>
    <t>LEXMARK 56F6X0E BLACK ULTRA HY TONER CARTRIDGE MS421DN MS521DN MS622DE MX622ADHE MX522ADHE MX421ADE MS421DN MS521DN</t>
  </si>
  <si>
    <t>50F3U0E</t>
  </si>
  <si>
    <t>LEXMARK 50F3U0E 50F3U00 503UE ULTRA HY TONER CARTRIDGE</t>
  </si>
  <si>
    <t>52D3X0E</t>
  </si>
  <si>
    <t>LEXMARK 52D3X0E 52D3X00 523XE EXTRA HY BLACK TONER CARTRIDGE</t>
  </si>
  <si>
    <t>KYOCERA</t>
  </si>
  <si>
    <t>TK1164</t>
  </si>
  <si>
    <t>KYOCERA TK1164 BLACK TONER CARTRIDGE P2040DW P2040DN</t>
  </si>
  <si>
    <t>58D6U0E</t>
  </si>
  <si>
    <t>LEXMARK 58D6U0E ULTRA HY BLACK TONER CARTRIDGE</t>
  </si>
  <si>
    <t>RICOH</t>
  </si>
  <si>
    <t>406517</t>
  </si>
  <si>
    <t>RICOH 406517 SP3400HS TONER CARTRIDGE SP3410DN SP3510DN SP3510SF HY</t>
  </si>
  <si>
    <t>50F3X0E</t>
  </si>
  <si>
    <t>LEXMARK 50F3X0E 50F3X00 503XE EXTRA HY TONER CARTRIDGE</t>
  </si>
  <si>
    <t>408286</t>
  </si>
  <si>
    <t>RICOH 408286 408322 BLACK TONER CARTRIDGE SP3710DN SP3710SF SP3710X SP3710S M320F SP330DN 330SN 330SFN</t>
  </si>
  <si>
    <t>58D6X0E</t>
  </si>
  <si>
    <t>LEXMARK 58D6X0E EXTRA HY BLACK TONER CARTRIDGE</t>
  </si>
  <si>
    <t>418128</t>
  </si>
  <si>
    <t>RICOH 418128 BLACK TONER CARTRIDGE IM430F P502</t>
  </si>
  <si>
    <t>TK174</t>
  </si>
  <si>
    <t>KYOCERA TK174 BLACK TONER CARTRIDGE FS1320D FS1370DN</t>
  </si>
  <si>
    <t>Other</t>
  </si>
  <si>
    <t>40X8420</t>
  </si>
  <si>
    <t>LEXMARK 40X8420 40X8421 FUSER MAINTENANCE KIT</t>
  </si>
  <si>
    <t>419080</t>
  </si>
  <si>
    <t>RICOH 419080 418128 BLACK TONER CARTRIDGE IM430F P502</t>
  </si>
  <si>
    <t>TK5274</t>
  </si>
  <si>
    <t>KYOCERA TK5274 BLACK TONER CARTRIDGE</t>
  </si>
  <si>
    <t>52D3000</t>
  </si>
  <si>
    <t>LEXMARK 52D3000 523 TONER CARTRIDGE STANDARD YIELD</t>
  </si>
  <si>
    <t>70C8HKE</t>
  </si>
  <si>
    <t>LEXMARK 70C8HKE 70C8HK0 BLACK TONER CARTRIDGE 708HKE</t>
  </si>
  <si>
    <t>78C6XYE</t>
  </si>
  <si>
    <t>LEXMARK 78C6XYE YELLOW EXTRA HIGH YIELD TONER CARTRIDGE</t>
  </si>
  <si>
    <t>78C6XKE</t>
  </si>
  <si>
    <t>LEXMARK 78C6XKE BLACK EXTRA HIGH YIELD TONER CARTRIDGE</t>
  </si>
  <si>
    <t>78C6XME</t>
  </si>
  <si>
    <t>LEXMARK 78C6XME MAGENTA EXTRA HIGH YIELD TONER CARTRIDGE</t>
  </si>
  <si>
    <t>78C6XCE</t>
  </si>
  <si>
    <t>LEXMARK 78C6XCE CYAN EXTRA HIGH YIELD TONER CARTRIDGE</t>
  </si>
  <si>
    <t>70C8HME</t>
  </si>
  <si>
    <t>LEXMARK 70C8HME 70C8HM0 MAGENTA TONER CARTRIDGE 708HME</t>
  </si>
  <si>
    <t>TK1154</t>
  </si>
  <si>
    <t>KYOCERA TK1154 BLACK TONER CARTRIDGE</t>
  </si>
  <si>
    <t>70C8HYE</t>
  </si>
  <si>
    <t>LEXMARK 70C8HYE 70C8HY0 YELLOW TONER CARTRIDGE 708HYE</t>
  </si>
  <si>
    <t>TK5244</t>
  </si>
  <si>
    <t>KYOCERA TK5244 MAGENTA TONER CARTRIDGE</t>
  </si>
  <si>
    <t>70C8HCE</t>
  </si>
  <si>
    <t>LEXMARK 70C8HCE 70C8HC0 CYAN TONER CARTRIDGE 708HCE</t>
  </si>
  <si>
    <t>503H</t>
  </si>
  <si>
    <t>78C6UYE</t>
  </si>
  <si>
    <t>LEXMARK 78C6UYE YELLOW ULTRA HIGH YIELD TONER CARTRIDGE</t>
  </si>
  <si>
    <t>78C6UKE</t>
  </si>
  <si>
    <t>LEXMARK 78C6UKE BLACK ULTRA HIGH YIELD TONER CARTRIDGE</t>
  </si>
  <si>
    <t>418479</t>
  </si>
  <si>
    <t>RICOH 418479 BLACK TONER CARTRIDGE IM550F IM600 P800 P801</t>
  </si>
  <si>
    <t>78C6UME</t>
  </si>
  <si>
    <t>LEXMARK 78C6UME MAGENTA ULTRA HIGH YIELD TONER CARTRIDGE</t>
  </si>
  <si>
    <t>78C6UCE</t>
  </si>
  <si>
    <t>LEXMARK 78C6UCE CYAN ULTRA HIGH YIELD TONER CARTRIDGE</t>
  </si>
  <si>
    <t>E260A11P</t>
  </si>
  <si>
    <t>LEXMARK E260A11P TONER CARTRIDGE E260 E260A21P</t>
  </si>
  <si>
    <t>TK3164</t>
  </si>
  <si>
    <t>KYOCERA TK3164 BLACK TONER KIT</t>
  </si>
  <si>
    <t>CF289A</t>
  </si>
  <si>
    <t>HP CF289A 89A BLACK TONER CARTRIDGE</t>
  </si>
  <si>
    <t>KONICA</t>
  </si>
  <si>
    <t>4402P</t>
  </si>
  <si>
    <t>KONICA 4402P AADX-090 TNP54 TNP57 BLACK TONER CARTRIDGE</t>
  </si>
  <si>
    <t>408344</t>
  </si>
  <si>
    <t>RICOH 408344 BLACK TONER CARTRIDGE M C250H C250FW P C301</t>
  </si>
  <si>
    <t>BROTHER</t>
  </si>
  <si>
    <t>TN2250</t>
  </si>
  <si>
    <t>BROTHER TN2250 TN2280 BLACK TONER CARTRIDGE HIGH YIELD</t>
  </si>
  <si>
    <t>TK1174</t>
  </si>
  <si>
    <t>KYOCERA TK1174 BLACK TONER CARTRIDGE</t>
  </si>
  <si>
    <t>41X2234</t>
  </si>
  <si>
    <t>LEXMARK 41X2234 MAINTENANCE KIT MS823DN MS826DE MX721ADHE MX722ADHE MX826ADE MX826ADXE</t>
  </si>
  <si>
    <t>50F0Z00</t>
  </si>
  <si>
    <t>LEXMARK 50F0Z00 500Z IMAGING UNIT</t>
  </si>
  <si>
    <t>407067</t>
  </si>
  <si>
    <t>RICOH 407067 SP3500XS BLACK TONER CARTRIDGE EXTRA HIGH YIELD</t>
  </si>
  <si>
    <t>58D0Z0E</t>
  </si>
  <si>
    <t>LEXMARK 58D0Z0E IMAGING UNIT</t>
  </si>
  <si>
    <t>55B6X00</t>
  </si>
  <si>
    <t>LEXMARK 55B6X00 BLACK EXTRA HIGH YIELD TONER CARTRIDGE MS431DN MX431ADN</t>
  </si>
  <si>
    <t>52D0Z00</t>
  </si>
  <si>
    <t>LEXMARK 52D0Z00 520Z IMAGING UNIT</t>
  </si>
  <si>
    <t>T650H11P</t>
  </si>
  <si>
    <t>LEXMARK T650H11P BLACK TONER CARTRIDGE HIGH YIELD</t>
  </si>
  <si>
    <t>TNP82</t>
  </si>
  <si>
    <t>KONICA TNP82 ACF0-091 BLACK TONER CARTRIDGE BIZHUB 5000I AFC0091</t>
  </si>
  <si>
    <t>TK5234</t>
  </si>
  <si>
    <t>KYOCERA TK5234 BLACK TONER CARTRIDGE</t>
  </si>
  <si>
    <t>TN2450</t>
  </si>
  <si>
    <t>BROTHER TN2450 BLACK TONER CARTRIDGE</t>
  </si>
  <si>
    <t>406838</t>
  </si>
  <si>
    <t>RICOH 406838 BLACK TONER CARTRIDGE SP1200N SP1200SF</t>
  </si>
  <si>
    <t>842143</t>
  </si>
  <si>
    <t>RICOH 842143 BLACK TONER CARTRIDGE MP305S MP305+ SPF</t>
  </si>
  <si>
    <t>55B0ZA0</t>
  </si>
  <si>
    <t>LEXMARK 55B0ZA0 BLACK IMAGING UNIT 40K MS331DN MS431DN MX431ADN</t>
  </si>
  <si>
    <t>66S1000</t>
  </si>
  <si>
    <t>LEXMARK 66S1000 BLACK TONER CARTRIDGE MS632DWE MX532ADWE MS531DW MX632ADWE</t>
  </si>
  <si>
    <t>TK5144</t>
  </si>
  <si>
    <t>KYOCERA TK5144 BLACK TONER CARTRIDGE</t>
  </si>
  <si>
    <t>XEROX</t>
  </si>
  <si>
    <t>DOCUPRINT</t>
  </si>
  <si>
    <t>XEROX DOCUPRINT CT201949 455D BLACK TONER CARTRIDGE</t>
  </si>
  <si>
    <t/>
  </si>
  <si>
    <t>Q-IMAGE - QI-50F3H0E</t>
  </si>
  <si>
    <t>Q-IMAGE - QI-52D3H0E</t>
  </si>
  <si>
    <t>Q-IMAGE - QI-56F6X0E</t>
  </si>
  <si>
    <t>Q-IMAGE - QI-TK1164</t>
  </si>
  <si>
    <t>Q-IMAGE - QI-406517</t>
  </si>
  <si>
    <t>Q-IMAGE - QI-TK174</t>
  </si>
  <si>
    <t>Q-IMAGE - QI-TK5274K</t>
  </si>
  <si>
    <t>Q-IMAGE - QI-70C8HME</t>
  </si>
  <si>
    <t>Q-IMAGE - QI-TK1154</t>
  </si>
  <si>
    <t>Q-IMAGE - QI-70C8HYE</t>
  </si>
  <si>
    <t>Q-IMAGE - QI-TK5244M</t>
  </si>
  <si>
    <t>Q-IMAGE - QI-70C8HCE</t>
  </si>
  <si>
    <t>Q-IMAGE - QI-E260A11P</t>
  </si>
  <si>
    <t>Q-IMAGE - QI-TK3164</t>
  </si>
  <si>
    <t>Q-IMAGE - QI-TN2250</t>
  </si>
  <si>
    <t>Q-IMAGE - QI-TK1174</t>
  </si>
  <si>
    <t>Q-IMAGE - QI-TK5234K</t>
  </si>
  <si>
    <t>Q-IMAGE - QI-TN2450</t>
  </si>
  <si>
    <t>Q-IMAGE - QI-TK5144K</t>
  </si>
  <si>
    <t>Generic - COMPLE50F3H00</t>
  </si>
  <si>
    <t>Generic - COMPLE52D3H00</t>
  </si>
  <si>
    <t>Generic - COMPKYTK1164</t>
  </si>
  <si>
    <t>Generic - COMPKYTK174</t>
  </si>
  <si>
    <t>Generic - COMPKYTK5274K</t>
  </si>
  <si>
    <t>Generic - COMPKYTK1154</t>
  </si>
  <si>
    <t>Generic - COMPKYTK5244M</t>
  </si>
  <si>
    <t>Generic - 25188191</t>
  </si>
  <si>
    <t>Generic - COMPKYTK3164</t>
  </si>
  <si>
    <t>Generic - COMPCF289A</t>
  </si>
  <si>
    <t>Generic - COMPRI408344</t>
  </si>
  <si>
    <t>Generic - 25197737</t>
  </si>
  <si>
    <t>Generic - COMPKYTK1174</t>
  </si>
  <si>
    <t>Generic - COMPRI407067</t>
  </si>
  <si>
    <t>Generic - 25188193</t>
  </si>
  <si>
    <t>Generic - COMPKYTK5234K</t>
  </si>
  <si>
    <t>Generic - 25197732</t>
  </si>
  <si>
    <t>Generic - COMPRI406838</t>
  </si>
  <si>
    <t>Generic - COMPKYTK5144K</t>
  </si>
  <si>
    <t>Generic - COMPXECT201949</t>
  </si>
  <si>
    <t>Q-Imaging - 58D6000C</t>
  </si>
  <si>
    <t>Q-Imaging - 50F3H0EC</t>
  </si>
  <si>
    <t>Q-Imaging - 52D3H0EC</t>
  </si>
  <si>
    <t>Q-Imaging - 56F6U0EC</t>
  </si>
  <si>
    <t>Q-Imaging - 56F6000C</t>
  </si>
  <si>
    <t>Q-Imaging - 56F6X0EC</t>
  </si>
  <si>
    <t>Q-Imaging - CTK1164</t>
  </si>
  <si>
    <t>Q-Imaging - 406517C</t>
  </si>
  <si>
    <t>Q-Imaging - TK174C</t>
  </si>
  <si>
    <t>Q-Imaging - CTK5274</t>
  </si>
  <si>
    <t>Q-Imaging - CTK1154</t>
  </si>
  <si>
    <t>Q-Imaging - 70C8HCEC</t>
  </si>
  <si>
    <t>Q-Imaging - 503HC</t>
  </si>
  <si>
    <t>Q-Imaging - E260A11PC</t>
  </si>
  <si>
    <t>Q-Imaging - CTK3164</t>
  </si>
  <si>
    <t>Q-Imaging - VCF289A</t>
  </si>
  <si>
    <t>Q-Imaging - 408344C</t>
  </si>
  <si>
    <t>Q-Imaging - TN2250C</t>
  </si>
  <si>
    <t>Q-Imaging - CTK1174</t>
  </si>
  <si>
    <t>Q-Imaging - 407067C</t>
  </si>
  <si>
    <t>Q-Imaging - 55B6X00C</t>
  </si>
  <si>
    <t>Q-Imaging - T650H11PC</t>
  </si>
  <si>
    <t>Q-Imaging - CTK5234</t>
  </si>
  <si>
    <t>Q-Imaging - TN2450C</t>
  </si>
  <si>
    <t>Q-Imaging - 406838C</t>
  </si>
  <si>
    <t>Q-Imaging - CTK5144</t>
  </si>
  <si>
    <t>Q-Imaging - CT201949C</t>
  </si>
  <si>
    <t>CUAPCS2024 PANEL C - CONSUMABLES PRICE SCHEDULE</t>
  </si>
  <si>
    <t>Lowest Price</t>
  </si>
  <si>
    <t>Highest Price</t>
  </si>
  <si>
    <t>Panel C: Table 3 - Top Consumables Pricing</t>
  </si>
  <si>
    <t>Ranking Key - OEM CUA PRICE</t>
  </si>
  <si>
    <t>LEXMARK 503HE BLACK TONER CARTRIDGE 50F3H0E</t>
  </si>
  <si>
    <t>Last Updated: 19 March 2025</t>
  </si>
  <si>
    <r>
      <t xml:space="preserve">Note: </t>
    </r>
    <r>
      <rPr>
        <sz val="10"/>
        <rFont val="Arial"/>
        <family val="2"/>
      </rPr>
      <t>Contractors' Standard/RRP prices vary, 
whereby a higher discount % does not automatically guarantee a lower price.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</si>
</sst>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00"/>
    <numFmt numFmtId="165" formatCode="&quot;$&quot;#,##0.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14"/>
      <name val="Arial"/>
      <family val="2"/>
    </font>
    <font>
      <b/>
      <sz val="11"/>
      <color rgb="FFFF0000"/>
      <name val="Arial"/>
      <family val="2"/>
    </font>
    <font>
      <b/>
      <sz val="10"/>
      <color theme="0"/>
      <name val="Arial"/>
      <family val="2"/>
    </font>
    <font>
      <b/>
      <sz val="16"/>
      <color theme="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60B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5E3C6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DFCB4"/>
        <bgColor indexed="64"/>
      </patternFill>
    </fill>
    <fill>
      <patternFill patternType="solid">
        <fgColor rgb="FFABD9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C4C4C"/>
        <bgColor indexed="64"/>
      </patternFill>
    </fill>
    <fill>
      <patternFill patternType="solid">
        <fgColor rgb="FFF7EEC8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9">
    <xf numFmtId="0" fontId="0" fillId="0" borderId="0"/>
    <xf numFmtId="0" fontId="7" fillId="0" borderId="0"/>
    <xf numFmtId="0" fontId="3" fillId="0" borderId="0"/>
    <xf numFmtId="0" fontId="2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60">
    <xf numFmtId="0" fontId="0" fillId="0" borderId="0" xfId="0"/>
    <xf numFmtId="0" fontId="4" fillId="4" borderId="0" xfId="0" applyFont="1" applyFill="1"/>
    <xf numFmtId="0" fontId="6" fillId="4" borderId="0" xfId="0" applyFont="1" applyFill="1"/>
    <xf numFmtId="0" fontId="9" fillId="4" borderId="0" xfId="0" applyFont="1" applyFill="1" applyAlignment="1">
      <alignment vertical="center"/>
    </xf>
    <xf numFmtId="0" fontId="4" fillId="4" borderId="0" xfId="0" applyFont="1" applyFill="1" applyAlignment="1">
      <alignment horizontal="center"/>
    </xf>
    <xf numFmtId="0" fontId="0" fillId="4" borderId="0" xfId="0" applyFill="1"/>
    <xf numFmtId="0" fontId="7" fillId="4" borderId="0" xfId="1" applyFill="1"/>
    <xf numFmtId="0" fontId="10" fillId="5" borderId="8" xfId="0" applyFont="1" applyFill="1" applyBorder="1" applyAlignment="1">
      <alignment horizontal="center" vertical="center" wrapText="1"/>
    </xf>
    <xf numFmtId="9" fontId="0" fillId="4" borderId="0" xfId="0" applyNumberFormat="1" applyFill="1"/>
    <xf numFmtId="0" fontId="14" fillId="5" borderId="9" xfId="1" applyFont="1" applyFill="1" applyBorder="1" applyAlignment="1">
      <alignment horizontal="center" vertical="center" wrapText="1"/>
    </xf>
    <xf numFmtId="1" fontId="4" fillId="4" borderId="0" xfId="0" applyNumberFormat="1" applyFont="1" applyFill="1"/>
    <xf numFmtId="1" fontId="4" fillId="4" borderId="0" xfId="0" applyNumberFormat="1" applyFont="1" applyFill="1" applyAlignment="1">
      <alignment horizontal="center"/>
    </xf>
    <xf numFmtId="164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10" fillId="8" borderId="8" xfId="0" applyNumberFormat="1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3" fontId="0" fillId="7" borderId="3" xfId="0" applyNumberForma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  <protection locked="0"/>
    </xf>
    <xf numFmtId="9" fontId="0" fillId="6" borderId="3" xfId="0" applyNumberForma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9" fontId="3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13" borderId="0" xfId="0" applyFill="1"/>
    <xf numFmtId="0" fontId="0" fillId="6" borderId="0" xfId="0" applyFill="1"/>
    <xf numFmtId="0" fontId="0" fillId="6" borderId="3" xfId="0" applyFill="1" applyBorder="1" applyAlignment="1">
      <alignment horizontal="center" vertical="center" wrapText="1"/>
    </xf>
    <xf numFmtId="0" fontId="10" fillId="14" borderId="20" xfId="0" applyFont="1" applyFill="1" applyBorder="1" applyAlignment="1">
      <alignment horizontal="center" vertical="center" wrapText="1"/>
    </xf>
    <xf numFmtId="9" fontId="0" fillId="2" borderId="3" xfId="8" applyFont="1" applyFill="1" applyBorder="1" applyAlignment="1" applyProtection="1">
      <alignment horizontal="center" vertical="center" wrapText="1"/>
      <protection locked="0"/>
    </xf>
    <xf numFmtId="9" fontId="3" fillId="15" borderId="1" xfId="0" applyNumberFormat="1" applyFont="1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>
      <alignment horizontal="left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12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11" borderId="7" xfId="0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left" vertical="center" wrapText="1"/>
    </xf>
    <xf numFmtId="0" fontId="19" fillId="4" borderId="0" xfId="0" applyFont="1" applyFill="1" applyAlignment="1">
      <alignment horizontal="center"/>
    </xf>
    <xf numFmtId="0" fontId="20" fillId="5" borderId="8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wrapText="1"/>
    </xf>
    <xf numFmtId="0" fontId="16" fillId="0" borderId="14" xfId="0" applyFont="1" applyBorder="1" applyAlignment="1">
      <alignment wrapText="1"/>
    </xf>
    <xf numFmtId="0" fontId="5" fillId="6" borderId="4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wrapText="1"/>
    </xf>
    <xf numFmtId="0" fontId="13" fillId="7" borderId="6" xfId="0" applyFont="1" applyFill="1" applyBorder="1" applyAlignment="1">
      <alignment horizontal="center" vertical="center" wrapText="1"/>
    </xf>
    <xf numFmtId="0" fontId="10" fillId="5" borderId="9" xfId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11" fillId="5" borderId="17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5" borderId="13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</cellXfs>
  <cellStyles count="9">
    <cellStyle name="Comma 2" xfId="4" xr:uid="{00000000-0005-0000-0000-000000000000}"/>
    <cellStyle name="Currency 2" xfId="5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5" xfId="6" xr:uid="{00000000-0005-0000-0000-000005000000}"/>
    <cellStyle name="Normal_SHEET" xfId="1" xr:uid="{00000000-0005-0000-0000-000006000000}"/>
    <cellStyle name="Percent" xfId="8" builtinId="5"/>
    <cellStyle name="Percent 3 2" xfId="7" xr:uid="{00000000-0005-0000-0000-000007000000}"/>
  </cellStyles>
  <dxfs count="6">
    <dxf>
      <font>
        <color auto="1"/>
      </font>
      <fill>
        <patternFill>
          <bgColor rgb="FFABD999"/>
        </patternFill>
      </fill>
    </dxf>
    <dxf>
      <font>
        <color auto="1"/>
      </font>
      <fill>
        <patternFill>
          <bgColor rgb="FFABD9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EDFCB4"/>
        </patternFill>
      </fill>
    </dxf>
  </dxfs>
  <tableStyles count="0" defaultTableStyle="TableStyleMedium9" defaultPivotStyle="PivotStyleLight16"/>
  <colors>
    <mruColors>
      <color rgb="FFF7EEC8"/>
      <color rgb="FFFAFCB4"/>
      <color rgb="FF0C4C4C"/>
      <color rgb="FFDFE5AF"/>
      <color rgb="FFEFF2D7"/>
      <color rgb="FFEDFCB4"/>
      <color rgb="FFABD999"/>
      <color rgb="FFFFFFAF"/>
      <color rgb="FF5E3C67"/>
      <color rgb="FF475B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cewa-my.sharepoint.com/CUA/10.%20CUAs%20Current/CUAREC2015%20-%20Storage%20ETLs%20and%20Info/Contract%20Management/Pricing%20Schedule%20for%20ContractsWA%20upload/2017.08%20-%20Combined/REC2015_IronMountain.xls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financewa.sharepoint.com/sites/ProjectsandDevelopmentTeam/Shared%20Documents/CUAPCS2024%20-%20Printing%20and%20Copying%20Solutions/4.%20Offer/CUAPCS2024-Responses/COS/245271/COS%20Response%20to%20CUAPCS2024%2025.07.2024/CUAPCS2024%20Attachment%20C%20Pricing%20Schedule%20v3.0%20COS%20Response%2025.07.2024.xlsx" TargetMode="External"/><Relationship Id="rId2" Type="http://schemas.microsoft.com/office/2019/04/relationships/externalLinkLongPath" Target="https://financewa.sharepoint.com/sites/ProjectsandDevelopmentTeam/Shared%20Documents/CUAPCS2024%20-%20Printing%20and%20Copying%20Solutions/4.%20Offer/CUAPCS2024-Responses/COS/245271/COS%20Response%20to%20CUAPCS2024%2025.07.2024/CUAPCS2024%20Attachment%20C%20Pricing%20Schedule%20v3.0%20COS%20Response%2025.07.2024.xlsx?7DE570DC" TargetMode="External"/><Relationship Id="rId1" Type="http://schemas.openxmlformats.org/officeDocument/2006/relationships/externalLinkPath" Target="file:///\\7DE570DC\CUAPCS2024%20Attachment%20C%20Pricing%20Schedule%20v3.0%20COS%20Response%2025.07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 CUAREC2015"/>
      <sheetName val="Storage &amp; Retrieval"/>
      <sheetName val="Destruction"/>
      <sheetName val="Digitisa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Pricing_Summary"/>
      <sheetName val="A_MinDiscounts"/>
      <sheetName val="A1_MFD_Colour"/>
      <sheetName val="A2_MFD_BW"/>
      <sheetName val="A3_SFP"/>
      <sheetName val="Prof_Services"/>
      <sheetName val="Software"/>
      <sheetName val="B_MPS"/>
      <sheetName val="C_Consumable_Discount"/>
      <sheetName val="C_Consumable_Basket"/>
      <sheetName val="Other_Off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M7" t="str">
            <v>SUPERPRINT</v>
          </cell>
          <cell r="N7" t="str">
            <v>SP-LX4231A</v>
          </cell>
        </row>
        <row r="8">
          <cell r="M8" t="str">
            <v>SUPERPRINT</v>
          </cell>
          <cell r="N8" t="str">
            <v>LASR8220</v>
          </cell>
        </row>
        <row r="9">
          <cell r="M9" t="str">
            <v>SUPERPRINT</v>
          </cell>
          <cell r="N9" t="str">
            <v>LASR8224</v>
          </cell>
        </row>
        <row r="10">
          <cell r="M10" t="str">
            <v>SUPERPRINT</v>
          </cell>
          <cell r="N10" t="str">
            <v>SP-LX7554A</v>
          </cell>
        </row>
        <row r="11">
          <cell r="M11" t="str">
            <v>SUPERPRINT</v>
          </cell>
          <cell r="N11" t="str">
            <v>SP-LX2488A</v>
          </cell>
        </row>
        <row r="12">
          <cell r="M12" t="str">
            <v>SUPERPRINT</v>
          </cell>
          <cell r="N12" t="str">
            <v>SP-LX5126A</v>
          </cell>
        </row>
        <row r="13">
          <cell r="M13" t="str">
            <v>SUPERPRINT</v>
          </cell>
          <cell r="N13" t="str">
            <v>LASR4195</v>
          </cell>
        </row>
        <row r="14">
          <cell r="M14" t="str">
            <v>SUPERPRINT</v>
          </cell>
          <cell r="N14" t="str">
            <v>LASR8221</v>
          </cell>
        </row>
        <row r="15">
          <cell r="M15" t="str">
            <v>SUPERPRINT</v>
          </cell>
          <cell r="N15" t="str">
            <v>SP-LX1538A</v>
          </cell>
        </row>
        <row r="16">
          <cell r="M16" t="str">
            <v>SUPERPRINT</v>
          </cell>
          <cell r="N16" t="str">
            <v>SP-KY9633A</v>
          </cell>
        </row>
        <row r="17">
          <cell r="M17" t="str">
            <v>SUPERPRINT</v>
          </cell>
          <cell r="N17" t="str">
            <v>SP-LX5276A</v>
          </cell>
        </row>
        <row r="18">
          <cell r="M18" t="str">
            <v>SUPERPRINT</v>
          </cell>
          <cell r="N18" t="str">
            <v>SP-RC2868A</v>
          </cell>
        </row>
        <row r="19">
          <cell r="M19" t="str">
            <v>SUPERPRINT</v>
          </cell>
          <cell r="N19" t="str">
            <v>LASR8222</v>
          </cell>
        </row>
        <row r="20">
          <cell r="M20" t="str">
            <v>SUPERPRINT</v>
          </cell>
          <cell r="N20" t="str">
            <v>SP-RC4973A</v>
          </cell>
        </row>
        <row r="21">
          <cell r="M21" t="str">
            <v>SUPERPRINT</v>
          </cell>
          <cell r="N21" t="str">
            <v>SP-LX3778A</v>
          </cell>
        </row>
        <row r="22">
          <cell r="M22" t="str">
            <v>SUPERPRINT</v>
          </cell>
          <cell r="N22" t="str">
            <v>SP-RC9511A</v>
          </cell>
        </row>
        <row r="23">
          <cell r="M23" t="str">
            <v>SUPERPRINT</v>
          </cell>
          <cell r="N23" t="str">
            <v>LASR8315</v>
          </cell>
        </row>
        <row r="24">
          <cell r="M24"/>
          <cell r="N24" t="str">
            <v/>
          </cell>
        </row>
        <row r="25">
          <cell r="M25" t="str">
            <v>SUPERPRINT</v>
          </cell>
          <cell r="N25" t="str">
            <v>SP-RC3751A</v>
          </cell>
        </row>
        <row r="26">
          <cell r="M26" t="str">
            <v>SUPERPRINT</v>
          </cell>
          <cell r="N26" t="str">
            <v>LASR2115</v>
          </cell>
        </row>
        <row r="27">
          <cell r="M27" t="str">
            <v>SUPERPRINT</v>
          </cell>
          <cell r="N27" t="str">
            <v>LASR8223</v>
          </cell>
        </row>
        <row r="28">
          <cell r="M28" t="str">
            <v>SUPERPRINT</v>
          </cell>
          <cell r="N28" t="str">
            <v>SP-LX6302A</v>
          </cell>
        </row>
        <row r="29">
          <cell r="M29" t="str">
            <v>SUPERPRINT</v>
          </cell>
          <cell r="N29" t="str">
            <v>SP-LX3054A</v>
          </cell>
        </row>
        <row r="30">
          <cell r="M30" t="str">
            <v>SUPERPRINT</v>
          </cell>
          <cell r="N30" t="str">
            <v>SP-LX5496A</v>
          </cell>
        </row>
        <row r="31">
          <cell r="M31" t="str">
            <v>SUPERPRINT</v>
          </cell>
          <cell r="N31" t="str">
            <v>SP-LX1732A</v>
          </cell>
        </row>
        <row r="32">
          <cell r="M32" t="str">
            <v>SUPERPRINT</v>
          </cell>
          <cell r="N32" t="str">
            <v>SP-LX5770A</v>
          </cell>
        </row>
        <row r="33">
          <cell r="M33" t="str">
            <v>SUPERPRINT</v>
          </cell>
          <cell r="N33" t="str">
            <v>SP-LX7554A</v>
          </cell>
        </row>
        <row r="34">
          <cell r="M34" t="str">
            <v>SUPERPRINT</v>
          </cell>
          <cell r="N34" t="str">
            <v>SP-KY7832A</v>
          </cell>
        </row>
        <row r="35">
          <cell r="M35" t="str">
            <v>SUPERPRINT</v>
          </cell>
          <cell r="N35" t="str">
            <v>SP-LX9861A</v>
          </cell>
        </row>
        <row r="36">
          <cell r="M36" t="str">
            <v>SUPERPRINT</v>
          </cell>
          <cell r="N36" t="str">
            <v>SP-KY5023A</v>
          </cell>
        </row>
        <row r="37">
          <cell r="M37" t="str">
            <v>SUPERPRINT</v>
          </cell>
          <cell r="N37" t="str">
            <v>SP-LX7514A</v>
          </cell>
        </row>
        <row r="38">
          <cell r="M38" t="str">
            <v>SUPERPRINT</v>
          </cell>
          <cell r="N38" t="str">
            <v>LASR8220</v>
          </cell>
        </row>
        <row r="39">
          <cell r="M39" t="str">
            <v>SUPERPRINT</v>
          </cell>
          <cell r="N39" t="str">
            <v>SP-LX1265A</v>
          </cell>
        </row>
        <row r="40">
          <cell r="M40" t="str">
            <v>SUPERPRINT</v>
          </cell>
          <cell r="N40" t="str">
            <v>SP-LX6944A</v>
          </cell>
        </row>
        <row r="41">
          <cell r="M41" t="str">
            <v>SUPERPRINT</v>
          </cell>
          <cell r="N41" t="str">
            <v>SP-RC9671A</v>
          </cell>
        </row>
        <row r="42">
          <cell r="M42" t="str">
            <v>SUPERPRINT</v>
          </cell>
          <cell r="N42" t="str">
            <v>SP-LX3192A</v>
          </cell>
        </row>
        <row r="43">
          <cell r="M43" t="str">
            <v>SUPERPRINT</v>
          </cell>
          <cell r="N43" t="str">
            <v>SP-LX7437A</v>
          </cell>
        </row>
        <row r="44">
          <cell r="M44" t="str">
            <v>SUPERPRINT</v>
          </cell>
          <cell r="N44" t="str">
            <v>SP-LX6802A</v>
          </cell>
        </row>
        <row r="45">
          <cell r="M45" t="str">
            <v>SUPERPRINT</v>
          </cell>
          <cell r="N45" t="str">
            <v>LASR2085</v>
          </cell>
        </row>
        <row r="46">
          <cell r="M46" t="str">
            <v>SUPERPRINT</v>
          </cell>
          <cell r="N46" t="str">
            <v>SP-HP4275A</v>
          </cell>
        </row>
        <row r="47">
          <cell r="M47" t="str">
            <v>SUPERPRINT</v>
          </cell>
          <cell r="N47" t="str">
            <v>SP-KM6496A</v>
          </cell>
        </row>
        <row r="48">
          <cell r="M48" t="str">
            <v>SUPERPRINT</v>
          </cell>
          <cell r="N48" t="str">
            <v>SP-RC2372A</v>
          </cell>
        </row>
        <row r="49">
          <cell r="M49" t="str">
            <v>SUPERPRINT</v>
          </cell>
          <cell r="N49" t="str">
            <v>LASR1371</v>
          </cell>
        </row>
        <row r="50">
          <cell r="M50" t="str">
            <v>SUPERPRINT</v>
          </cell>
          <cell r="N50" t="str">
            <v>SP-KY2055A</v>
          </cell>
        </row>
        <row r="51">
          <cell r="M51"/>
          <cell r="N51" t="str">
            <v/>
          </cell>
        </row>
        <row r="52">
          <cell r="M52"/>
          <cell r="N52" t="str">
            <v/>
          </cell>
        </row>
        <row r="53">
          <cell r="M53" t="str">
            <v>SUPERPRINT</v>
          </cell>
          <cell r="N53" t="str">
            <v>SP-RC5586A</v>
          </cell>
        </row>
        <row r="54">
          <cell r="M54"/>
          <cell r="N54" t="str">
            <v/>
          </cell>
        </row>
        <row r="55">
          <cell r="M55" t="str">
            <v>SUPERPRINT</v>
          </cell>
          <cell r="N55" t="str">
            <v>SP-LX1858A</v>
          </cell>
        </row>
        <row r="56">
          <cell r="M56"/>
          <cell r="N56" t="str">
            <v/>
          </cell>
        </row>
        <row r="57">
          <cell r="M57" t="str">
            <v>SUPERPRINT</v>
          </cell>
          <cell r="N57" t="str">
            <v>LASR3692</v>
          </cell>
        </row>
        <row r="58">
          <cell r="M58" t="str">
            <v>SUPERPRINT</v>
          </cell>
          <cell r="N58" t="str">
            <v>SP-KM8854A</v>
          </cell>
        </row>
        <row r="59">
          <cell r="M59" t="str">
            <v>SUPERPRINT</v>
          </cell>
          <cell r="N59" t="str">
            <v>SP-KY8791A</v>
          </cell>
        </row>
        <row r="60">
          <cell r="M60" t="str">
            <v>SUPERPRINT</v>
          </cell>
          <cell r="N60" t="str">
            <v>LASR0351</v>
          </cell>
        </row>
        <row r="61">
          <cell r="M61" t="str">
            <v>SUPERPRINT</v>
          </cell>
          <cell r="N61" t="str">
            <v>SP-RC7898A</v>
          </cell>
        </row>
        <row r="62">
          <cell r="M62" t="str">
            <v>SUPERPRINT</v>
          </cell>
          <cell r="N62" t="str">
            <v>SP-RC2024A</v>
          </cell>
        </row>
        <row r="63">
          <cell r="M63"/>
          <cell r="N63" t="str">
            <v/>
          </cell>
        </row>
        <row r="64">
          <cell r="M64" t="str">
            <v>SUPERPRINT</v>
          </cell>
          <cell r="N64" t="str">
            <v>SP-LX9441A</v>
          </cell>
        </row>
        <row r="65">
          <cell r="M65" t="str">
            <v>SUPERPRINT</v>
          </cell>
          <cell r="N65" t="str">
            <v>LASR1987</v>
          </cell>
        </row>
        <row r="66">
          <cell r="M66" t="str">
            <v>SUPERPRINT</v>
          </cell>
          <cell r="N66" t="str">
            <v>SP-FX3133A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S31"/>
  <sheetViews>
    <sheetView workbookViewId="0">
      <selection activeCell="M12" sqref="M12"/>
    </sheetView>
  </sheetViews>
  <sheetFormatPr defaultColWidth="9.1796875" defaultRowHeight="12.5" x14ac:dyDescent="0.25"/>
  <cols>
    <col min="1" max="1" width="5.1796875" style="5" customWidth="1"/>
    <col min="2" max="2" width="24.7265625" style="5" customWidth="1"/>
    <col min="3" max="3" width="12.7265625" style="5" customWidth="1"/>
    <col min="4" max="4" width="16.54296875" style="5" customWidth="1"/>
    <col min="5" max="5" width="20.54296875" style="5" customWidth="1"/>
    <col min="6" max="6" width="21.7265625" style="5" customWidth="1"/>
    <col min="7" max="7" width="29.6328125" style="5" customWidth="1"/>
    <col min="8" max="8" width="11.7265625" style="5" customWidth="1"/>
    <col min="9" max="9" width="24.7265625" style="5" customWidth="1"/>
    <col min="10" max="10" width="10.7265625" style="5" customWidth="1"/>
    <col min="11" max="11" width="18.7265625" style="8" customWidth="1"/>
    <col min="12" max="12" width="11.7265625" style="5" customWidth="1"/>
    <col min="13" max="13" width="8.7265625" style="8" customWidth="1"/>
    <col min="14" max="14" width="12.7265625" style="5" customWidth="1"/>
    <col min="15" max="15" width="8.7265625" style="8" customWidth="1"/>
    <col min="16" max="16" width="12.7265625" style="5" customWidth="1"/>
    <col min="17" max="17" width="8.7265625" style="8" customWidth="1"/>
    <col min="18" max="18" width="12.7265625" style="5" customWidth="1"/>
    <col min="19" max="19" width="8.7265625" style="8" customWidth="1"/>
    <col min="20" max="16384" width="9.1796875" style="5"/>
  </cols>
  <sheetData>
    <row r="1" spans="1:19" ht="25" customHeight="1" x14ac:dyDescent="0.4">
      <c r="A1" s="38" t="s">
        <v>231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</row>
    <row r="2" spans="1:19" ht="20.149999999999999" customHeight="1" x14ac:dyDescent="0.35">
      <c r="A2" s="41" t="s">
        <v>237</v>
      </c>
      <c r="B2" s="42"/>
      <c r="C2" s="43"/>
    </row>
    <row r="3" spans="1:19" x14ac:dyDescent="0.25">
      <c r="A3" s="6"/>
      <c r="B3" s="6"/>
      <c r="C3" s="6"/>
      <c r="D3" s="6"/>
      <c r="E3" s="6"/>
      <c r="F3" s="6"/>
      <c r="G3" s="6"/>
    </row>
    <row r="4" spans="1:19" ht="18" customHeight="1" x14ac:dyDescent="0.25">
      <c r="B4" s="38" t="s">
        <v>23</v>
      </c>
      <c r="C4" s="57"/>
      <c r="D4" s="57"/>
      <c r="E4" s="57"/>
      <c r="F4" s="57"/>
    </row>
    <row r="5" spans="1:19" ht="15.5" x14ac:dyDescent="0.25">
      <c r="B5" s="23" t="s">
        <v>2</v>
      </c>
      <c r="C5" s="23" t="s">
        <v>10</v>
      </c>
      <c r="D5" s="23" t="s">
        <v>11</v>
      </c>
      <c r="E5" s="23" t="s">
        <v>13</v>
      </c>
      <c r="F5" s="23" t="s">
        <v>33</v>
      </c>
      <c r="J5" s="8"/>
      <c r="K5" s="5"/>
      <c r="L5" s="8"/>
      <c r="M5" s="5"/>
      <c r="N5" s="8"/>
      <c r="O5" s="5"/>
      <c r="P5" s="8"/>
      <c r="Q5" s="5"/>
      <c r="R5" s="8"/>
      <c r="S5" s="5"/>
    </row>
    <row r="6" spans="1:19" x14ac:dyDescent="0.25">
      <c r="B6" s="22" t="s">
        <v>6</v>
      </c>
      <c r="C6" s="25">
        <v>0.25</v>
      </c>
      <c r="D6" s="24">
        <v>0.14000000000000001</v>
      </c>
      <c r="E6" s="25">
        <v>0.22</v>
      </c>
      <c r="F6" s="56">
        <v>0.28000000000000003</v>
      </c>
      <c r="J6" s="8"/>
      <c r="K6" s="5"/>
      <c r="L6" s="8"/>
      <c r="M6" s="5"/>
      <c r="N6" s="8"/>
      <c r="O6" s="5"/>
      <c r="P6" s="8"/>
      <c r="Q6" s="5"/>
      <c r="R6" s="8"/>
      <c r="S6" s="5"/>
    </row>
    <row r="7" spans="1:19" x14ac:dyDescent="0.25">
      <c r="B7" s="22" t="s">
        <v>7</v>
      </c>
      <c r="C7" s="25">
        <v>0.25</v>
      </c>
      <c r="D7" s="24">
        <v>0.1</v>
      </c>
      <c r="E7" s="25">
        <v>0.5</v>
      </c>
      <c r="F7" s="56" t="s">
        <v>0</v>
      </c>
      <c r="J7" s="8"/>
      <c r="K7" s="5"/>
      <c r="L7" s="8"/>
      <c r="M7" s="5"/>
      <c r="N7" s="8"/>
      <c r="O7" s="5"/>
      <c r="P7" s="8"/>
      <c r="Q7" s="5"/>
      <c r="R7" s="8"/>
      <c r="S7" s="5"/>
    </row>
    <row r="8" spans="1:19" x14ac:dyDescent="0.25">
      <c r="B8" s="22" t="s">
        <v>32</v>
      </c>
      <c r="C8" s="25">
        <v>0.25</v>
      </c>
      <c r="D8" s="24">
        <v>0.08</v>
      </c>
      <c r="E8" s="25">
        <v>0.5</v>
      </c>
      <c r="F8" s="56" t="s">
        <v>0</v>
      </c>
      <c r="J8" s="8"/>
      <c r="K8" s="5"/>
      <c r="L8" s="8"/>
      <c r="M8" s="5"/>
      <c r="N8" s="8"/>
      <c r="O8" s="5"/>
      <c r="P8" s="8"/>
      <c r="Q8" s="5"/>
      <c r="R8" s="8"/>
      <c r="S8" s="5"/>
    </row>
    <row r="9" spans="1:19" x14ac:dyDescent="0.25">
      <c r="B9" s="22" t="s">
        <v>9</v>
      </c>
      <c r="C9" s="25">
        <v>0.25</v>
      </c>
      <c r="D9" s="24">
        <v>0.26</v>
      </c>
      <c r="E9" s="25">
        <v>0.22</v>
      </c>
      <c r="F9" s="56">
        <v>0.3</v>
      </c>
      <c r="J9" s="8"/>
      <c r="K9" s="5"/>
      <c r="L9" s="8"/>
      <c r="M9" s="5"/>
      <c r="N9" s="8"/>
      <c r="O9" s="5"/>
      <c r="P9" s="8"/>
      <c r="Q9" s="5"/>
      <c r="R9" s="8"/>
      <c r="S9" s="5"/>
    </row>
    <row r="10" spans="1:19" x14ac:dyDescent="0.25">
      <c r="B10" s="22" t="s">
        <v>30</v>
      </c>
      <c r="C10" s="25">
        <v>0.25</v>
      </c>
      <c r="D10" s="24">
        <v>0.19</v>
      </c>
      <c r="E10" s="25">
        <v>0.2</v>
      </c>
      <c r="F10" s="56" t="s">
        <v>0</v>
      </c>
      <c r="J10" s="8"/>
      <c r="K10" s="5"/>
      <c r="L10" s="8"/>
      <c r="M10" s="5"/>
      <c r="N10" s="8"/>
      <c r="O10" s="5"/>
      <c r="P10" s="8"/>
      <c r="Q10" s="5"/>
      <c r="R10" s="8"/>
      <c r="S10" s="5"/>
    </row>
    <row r="11" spans="1:19" x14ac:dyDescent="0.25">
      <c r="B11" s="22" t="s">
        <v>4</v>
      </c>
      <c r="C11" s="25">
        <v>0.25</v>
      </c>
      <c r="D11" s="24">
        <v>0.15</v>
      </c>
      <c r="E11" s="25">
        <v>0.19</v>
      </c>
      <c r="F11" s="56">
        <v>0.19</v>
      </c>
      <c r="J11" s="8"/>
      <c r="K11" s="5"/>
      <c r="L11" s="8"/>
      <c r="M11" s="5"/>
      <c r="N11" s="8"/>
      <c r="O11" s="5"/>
      <c r="P11" s="8"/>
      <c r="Q11" s="5"/>
      <c r="R11" s="8"/>
      <c r="S11" s="5"/>
    </row>
    <row r="12" spans="1:19" x14ac:dyDescent="0.25">
      <c r="B12" s="22" t="s">
        <v>31</v>
      </c>
      <c r="C12" s="25">
        <v>0.25</v>
      </c>
      <c r="D12" s="24">
        <v>0.1</v>
      </c>
      <c r="E12" s="25">
        <v>0.5</v>
      </c>
      <c r="F12" s="56" t="s">
        <v>0</v>
      </c>
      <c r="J12" s="8"/>
      <c r="K12" s="5"/>
      <c r="L12" s="8"/>
      <c r="M12" s="5"/>
      <c r="N12" s="8"/>
      <c r="O12" s="5"/>
      <c r="P12" s="8"/>
      <c r="Q12" s="5"/>
      <c r="R12" s="8"/>
      <c r="S12" s="5"/>
    </row>
    <row r="13" spans="1:19" x14ac:dyDescent="0.25">
      <c r="B13" s="22" t="s">
        <v>3</v>
      </c>
      <c r="C13" s="25">
        <v>0.25</v>
      </c>
      <c r="D13" s="24">
        <v>0.09</v>
      </c>
      <c r="E13" s="25">
        <v>0.32</v>
      </c>
      <c r="F13" s="56">
        <v>0.32</v>
      </c>
      <c r="J13" s="8"/>
      <c r="K13" s="5"/>
      <c r="L13" s="8"/>
      <c r="M13" s="5"/>
      <c r="N13" s="8"/>
      <c r="O13" s="5"/>
      <c r="P13" s="8"/>
      <c r="Q13" s="5"/>
      <c r="R13" s="8"/>
      <c r="S13" s="5"/>
    </row>
    <row r="14" spans="1:19" x14ac:dyDescent="0.25">
      <c r="B14" s="22" t="s">
        <v>5</v>
      </c>
      <c r="C14" s="25">
        <v>0.25</v>
      </c>
      <c r="D14" s="24">
        <v>0.05</v>
      </c>
      <c r="E14" s="25">
        <v>0.15</v>
      </c>
      <c r="F14" s="56">
        <v>0.32</v>
      </c>
      <c r="J14" s="8"/>
      <c r="K14" s="5"/>
      <c r="L14" s="8"/>
      <c r="M14" s="5"/>
      <c r="N14" s="8"/>
      <c r="O14" s="5"/>
      <c r="P14" s="8"/>
      <c r="Q14" s="5"/>
      <c r="R14" s="8"/>
      <c r="S14" s="5"/>
    </row>
    <row r="15" spans="1:19" x14ac:dyDescent="0.25">
      <c r="B15" s="22" t="s">
        <v>8</v>
      </c>
      <c r="C15" s="25">
        <v>0.25</v>
      </c>
      <c r="D15" s="24">
        <v>0.2</v>
      </c>
      <c r="E15" s="25">
        <v>0.39</v>
      </c>
      <c r="F15" s="56">
        <v>0.38</v>
      </c>
      <c r="J15" s="8"/>
      <c r="K15" s="5"/>
      <c r="L15" s="8"/>
      <c r="M15" s="5"/>
      <c r="N15" s="8"/>
      <c r="O15" s="5"/>
      <c r="P15" s="8"/>
      <c r="Q15" s="5"/>
      <c r="R15" s="8"/>
      <c r="S15" s="5"/>
    </row>
    <row r="16" spans="1:19" ht="47.25" customHeight="1" x14ac:dyDescent="0.25">
      <c r="B16" s="44" t="s">
        <v>238</v>
      </c>
      <c r="C16" s="58"/>
      <c r="D16" s="58"/>
      <c r="E16" s="58"/>
      <c r="F16" s="58"/>
      <c r="G16" s="8"/>
    </row>
    <row r="18" spans="2:19" ht="34.5" customHeight="1" x14ac:dyDescent="0.25">
      <c r="B18" s="47" t="s">
        <v>14</v>
      </c>
      <c r="C18" s="59"/>
      <c r="D18" s="59"/>
      <c r="E18" s="59"/>
      <c r="F18" s="59"/>
      <c r="G18" s="59"/>
      <c r="H18" s="59"/>
      <c r="I18" s="59"/>
      <c r="J18" s="59"/>
      <c r="K18" s="5"/>
      <c r="M18" s="5"/>
      <c r="N18" s="8"/>
      <c r="O18" s="5"/>
      <c r="P18" s="8"/>
      <c r="Q18" s="5"/>
      <c r="R18" s="8"/>
      <c r="S18" s="5"/>
    </row>
    <row r="19" spans="2:19" x14ac:dyDescent="0.25">
      <c r="B19" s="48" t="s">
        <v>2</v>
      </c>
      <c r="C19" s="45" t="s">
        <v>10</v>
      </c>
      <c r="D19" s="46"/>
      <c r="E19" s="45" t="s">
        <v>11</v>
      </c>
      <c r="F19" s="46"/>
      <c r="G19" s="45" t="s">
        <v>13</v>
      </c>
      <c r="H19" s="46"/>
      <c r="I19" s="45" t="s">
        <v>33</v>
      </c>
      <c r="J19" s="46"/>
      <c r="K19" s="5"/>
      <c r="L19" s="8"/>
      <c r="M19" s="5"/>
      <c r="N19" s="8"/>
      <c r="O19" s="5"/>
      <c r="P19" s="8"/>
      <c r="Q19" s="5"/>
      <c r="S19" s="5"/>
    </row>
    <row r="20" spans="2:19" ht="26" x14ac:dyDescent="0.25">
      <c r="B20" s="49"/>
      <c r="C20" s="9" t="s">
        <v>17</v>
      </c>
      <c r="D20" s="9" t="s">
        <v>16</v>
      </c>
      <c r="E20" s="9" t="s">
        <v>17</v>
      </c>
      <c r="F20" s="9" t="s">
        <v>16</v>
      </c>
      <c r="G20" s="9" t="s">
        <v>15</v>
      </c>
      <c r="H20" s="9" t="s">
        <v>16</v>
      </c>
      <c r="I20" s="9" t="s">
        <v>15</v>
      </c>
      <c r="J20" s="9" t="s">
        <v>16</v>
      </c>
      <c r="K20" s="5"/>
      <c r="L20" s="8"/>
      <c r="M20" s="5"/>
      <c r="N20" s="8"/>
      <c r="O20" s="5"/>
      <c r="P20" s="8"/>
      <c r="Q20" s="5"/>
      <c r="S20" s="5"/>
    </row>
    <row r="21" spans="2:19" x14ac:dyDescent="0.25">
      <c r="B21" s="22" t="s">
        <v>6</v>
      </c>
      <c r="C21" s="16" t="s">
        <v>29</v>
      </c>
      <c r="D21" s="17">
        <v>0.35</v>
      </c>
      <c r="E21" s="16" t="s">
        <v>34</v>
      </c>
      <c r="F21" s="17" t="s">
        <v>35</v>
      </c>
      <c r="G21" s="18" t="s">
        <v>29</v>
      </c>
      <c r="H21" s="17">
        <v>0.5</v>
      </c>
      <c r="I21" s="18" t="s">
        <v>36</v>
      </c>
      <c r="J21" s="17">
        <v>0.25</v>
      </c>
      <c r="K21" s="5"/>
      <c r="L21" s="8"/>
      <c r="M21" s="5"/>
      <c r="N21" s="8"/>
      <c r="O21" s="5"/>
      <c r="P21" s="8"/>
      <c r="Q21" s="5"/>
      <c r="S21" s="5"/>
    </row>
    <row r="22" spans="2:19" x14ac:dyDescent="0.25">
      <c r="B22" s="22" t="s">
        <v>7</v>
      </c>
      <c r="C22" s="16" t="s">
        <v>29</v>
      </c>
      <c r="D22" s="17">
        <v>0.35</v>
      </c>
      <c r="E22" s="16" t="s">
        <v>34</v>
      </c>
      <c r="F22" s="17" t="s">
        <v>35</v>
      </c>
      <c r="G22" s="18" t="s">
        <v>29</v>
      </c>
      <c r="H22" s="17">
        <v>0.5</v>
      </c>
      <c r="I22" s="16"/>
      <c r="J22" s="19" t="s">
        <v>0</v>
      </c>
      <c r="K22" s="5"/>
      <c r="L22" s="8"/>
      <c r="M22" s="5"/>
      <c r="N22" s="8"/>
      <c r="O22" s="5"/>
      <c r="P22" s="8"/>
      <c r="Q22" s="5"/>
      <c r="S22" s="5"/>
    </row>
    <row r="23" spans="2:19" x14ac:dyDescent="0.25">
      <c r="B23" s="22" t="s">
        <v>32</v>
      </c>
      <c r="C23" s="16" t="s">
        <v>29</v>
      </c>
      <c r="D23" s="17">
        <v>0.35</v>
      </c>
      <c r="E23" s="16" t="s">
        <v>34</v>
      </c>
      <c r="F23" s="17" t="s">
        <v>35</v>
      </c>
      <c r="G23" s="18" t="s">
        <v>29</v>
      </c>
      <c r="H23" s="17">
        <v>0.5</v>
      </c>
      <c r="I23" s="18"/>
      <c r="J23" s="19" t="s">
        <v>0</v>
      </c>
      <c r="K23" s="5"/>
      <c r="L23" s="8"/>
      <c r="M23" s="5"/>
      <c r="N23" s="8"/>
      <c r="O23" s="5"/>
      <c r="P23" s="8"/>
      <c r="Q23" s="5"/>
      <c r="S23" s="5"/>
    </row>
    <row r="24" spans="2:19" x14ac:dyDescent="0.25">
      <c r="B24" s="22" t="s">
        <v>9</v>
      </c>
      <c r="C24" s="16" t="s">
        <v>29</v>
      </c>
      <c r="D24" s="17">
        <v>0.35</v>
      </c>
      <c r="E24" s="16" t="s">
        <v>34</v>
      </c>
      <c r="F24" s="17" t="s">
        <v>35</v>
      </c>
      <c r="G24" s="18" t="s">
        <v>29</v>
      </c>
      <c r="H24" s="17">
        <v>0.5</v>
      </c>
      <c r="I24" s="18" t="s">
        <v>36</v>
      </c>
      <c r="J24" s="17">
        <v>0.25</v>
      </c>
      <c r="K24" s="5"/>
      <c r="L24" s="8"/>
      <c r="M24" s="5"/>
      <c r="N24" s="8"/>
      <c r="O24" s="5"/>
      <c r="P24" s="8"/>
      <c r="Q24" s="5"/>
      <c r="S24" s="5"/>
    </row>
    <row r="25" spans="2:19" x14ac:dyDescent="0.25">
      <c r="B25" s="22" t="s">
        <v>30</v>
      </c>
      <c r="C25" s="16" t="s">
        <v>29</v>
      </c>
      <c r="D25" s="17">
        <v>0.35</v>
      </c>
      <c r="E25" s="16" t="s">
        <v>34</v>
      </c>
      <c r="F25" s="17" t="s">
        <v>35</v>
      </c>
      <c r="G25" s="18" t="s">
        <v>29</v>
      </c>
      <c r="H25" s="17">
        <v>0.5</v>
      </c>
      <c r="I25" s="16"/>
      <c r="J25" s="19" t="s">
        <v>0</v>
      </c>
      <c r="K25" s="5"/>
      <c r="L25" s="8"/>
      <c r="M25" s="5"/>
      <c r="N25" s="8"/>
      <c r="O25" s="5"/>
      <c r="P25" s="8"/>
      <c r="Q25" s="5"/>
      <c r="S25" s="5"/>
    </row>
    <row r="26" spans="2:19" x14ac:dyDescent="0.25">
      <c r="B26" s="22" t="s">
        <v>4</v>
      </c>
      <c r="C26" s="16" t="s">
        <v>29</v>
      </c>
      <c r="D26" s="17">
        <v>0.35</v>
      </c>
      <c r="E26" s="16" t="s">
        <v>34</v>
      </c>
      <c r="F26" s="17" t="s">
        <v>35</v>
      </c>
      <c r="G26" s="18" t="s">
        <v>29</v>
      </c>
      <c r="H26" s="17">
        <v>0.5</v>
      </c>
      <c r="I26" s="18" t="s">
        <v>36</v>
      </c>
      <c r="J26" s="17">
        <v>0.25</v>
      </c>
      <c r="K26" s="5"/>
      <c r="L26" s="8"/>
      <c r="M26" s="5"/>
      <c r="N26" s="8"/>
      <c r="O26" s="5"/>
      <c r="P26" s="8"/>
      <c r="Q26" s="5"/>
      <c r="S26" s="5"/>
    </row>
    <row r="27" spans="2:19" x14ac:dyDescent="0.25">
      <c r="B27" s="22" t="s">
        <v>31</v>
      </c>
      <c r="C27" s="16" t="s">
        <v>29</v>
      </c>
      <c r="D27" s="17">
        <v>0.35</v>
      </c>
      <c r="E27" s="16" t="s">
        <v>34</v>
      </c>
      <c r="F27" s="17" t="s">
        <v>35</v>
      </c>
      <c r="G27" s="18" t="s">
        <v>29</v>
      </c>
      <c r="H27" s="17">
        <v>0.5</v>
      </c>
      <c r="I27" s="16"/>
      <c r="J27" s="19" t="s">
        <v>0</v>
      </c>
      <c r="K27" s="5"/>
      <c r="L27" s="8"/>
      <c r="M27" s="5"/>
      <c r="N27" s="8"/>
      <c r="O27" s="5"/>
      <c r="P27" s="8"/>
      <c r="Q27" s="5"/>
      <c r="S27" s="5"/>
    </row>
    <row r="28" spans="2:19" x14ac:dyDescent="0.25">
      <c r="B28" s="22" t="s">
        <v>3</v>
      </c>
      <c r="C28" s="16" t="s">
        <v>29</v>
      </c>
      <c r="D28" s="17">
        <v>0.35</v>
      </c>
      <c r="E28" s="16" t="s">
        <v>34</v>
      </c>
      <c r="F28" s="17" t="s">
        <v>35</v>
      </c>
      <c r="G28" s="18" t="s">
        <v>29</v>
      </c>
      <c r="H28" s="17">
        <v>0.4</v>
      </c>
      <c r="I28" s="18" t="s">
        <v>36</v>
      </c>
      <c r="J28" s="17">
        <v>0.25</v>
      </c>
      <c r="K28" s="5"/>
      <c r="L28" s="8"/>
      <c r="M28" s="5"/>
      <c r="N28" s="8"/>
      <c r="O28" s="5"/>
      <c r="P28" s="8"/>
      <c r="Q28" s="5"/>
      <c r="S28" s="5"/>
    </row>
    <row r="29" spans="2:19" x14ac:dyDescent="0.25">
      <c r="B29" s="22" t="s">
        <v>5</v>
      </c>
      <c r="C29" s="16" t="s">
        <v>29</v>
      </c>
      <c r="D29" s="17">
        <v>0.35</v>
      </c>
      <c r="E29" s="16" t="s">
        <v>34</v>
      </c>
      <c r="F29" s="17" t="s">
        <v>35</v>
      </c>
      <c r="G29" s="18" t="s">
        <v>29</v>
      </c>
      <c r="H29" s="17">
        <v>0.5</v>
      </c>
      <c r="I29" s="18" t="s">
        <v>36</v>
      </c>
      <c r="J29" s="17">
        <v>0.25</v>
      </c>
      <c r="K29" s="5"/>
      <c r="L29" s="8"/>
      <c r="M29" s="5"/>
      <c r="N29" s="8"/>
      <c r="O29" s="5"/>
      <c r="P29" s="8"/>
      <c r="Q29" s="5"/>
      <c r="S29" s="5"/>
    </row>
    <row r="30" spans="2:19" x14ac:dyDescent="0.25">
      <c r="B30" s="22" t="s">
        <v>8</v>
      </c>
      <c r="C30" s="16" t="s">
        <v>29</v>
      </c>
      <c r="D30" s="17">
        <v>0.35</v>
      </c>
      <c r="E30" s="16" t="s">
        <v>34</v>
      </c>
      <c r="F30" s="17" t="s">
        <v>35</v>
      </c>
      <c r="G30" s="18" t="s">
        <v>29</v>
      </c>
      <c r="H30" s="17">
        <v>0.5</v>
      </c>
      <c r="I30" s="18" t="s">
        <v>36</v>
      </c>
      <c r="J30" s="17">
        <v>0.25</v>
      </c>
      <c r="K30" s="5"/>
      <c r="L30" s="8"/>
      <c r="M30" s="5"/>
      <c r="N30" s="8"/>
      <c r="O30" s="5"/>
      <c r="P30" s="8"/>
      <c r="Q30" s="5"/>
      <c r="S30" s="5"/>
    </row>
    <row r="31" spans="2:19" x14ac:dyDescent="0.25">
      <c r="K31" s="5"/>
      <c r="L31" s="8"/>
      <c r="M31" s="5"/>
    </row>
  </sheetData>
  <autoFilter ref="B5:F5" xr:uid="{00000000-0001-0000-0000-000000000000}"/>
  <mergeCells count="10">
    <mergeCell ref="A1:L1"/>
    <mergeCell ref="A2:C2"/>
    <mergeCell ref="I19:J19"/>
    <mergeCell ref="B19:B20"/>
    <mergeCell ref="C19:D19"/>
    <mergeCell ref="E19:F19"/>
    <mergeCell ref="G19:H19"/>
    <mergeCell ref="B4:F4"/>
    <mergeCell ref="B16:F16"/>
    <mergeCell ref="B18:J18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  <headerFooter>
    <oddHeader>&amp;C&amp;"Calibri"&amp;12&amp;KFF0000 OFFICIAL&amp;1#_x000D_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pageSetUpPr fitToPage="1"/>
  </sheetPr>
  <dimension ref="A1:Q65"/>
  <sheetViews>
    <sheetView showGridLines="0" tabSelected="1" topLeftCell="D47" zoomScale="60" zoomScaleNormal="60" zoomScaleSheetLayoutView="100" workbookViewId="0">
      <selection activeCell="K56" sqref="K56"/>
    </sheetView>
  </sheetViews>
  <sheetFormatPr defaultColWidth="9.1796875" defaultRowHeight="11.5" x14ac:dyDescent="0.25"/>
  <cols>
    <col min="1" max="1" width="11.81640625" style="4" customWidth="1"/>
    <col min="2" max="2" width="20.7265625" style="4" customWidth="1"/>
    <col min="3" max="3" width="20.7265625" style="35" customWidth="1"/>
    <col min="4" max="4" width="45.7265625" style="1" customWidth="1"/>
    <col min="5" max="5" width="11" style="4" customWidth="1"/>
    <col min="6" max="7" width="19.7265625" style="4" customWidth="1"/>
    <col min="8" max="8" width="19.7265625" style="11" customWidth="1"/>
    <col min="9" max="10" width="19.7265625" style="1" customWidth="1"/>
    <col min="11" max="11" width="19.7265625" style="10" customWidth="1"/>
    <col min="12" max="13" width="19.7265625" style="1" customWidth="1"/>
    <col min="14" max="14" width="19.7265625" style="10" customWidth="1"/>
    <col min="15" max="16" width="19.7265625" style="1" customWidth="1"/>
    <col min="17" max="17" width="19.7265625" style="10" customWidth="1"/>
    <col min="18" max="16384" width="9.1796875" style="1"/>
  </cols>
  <sheetData>
    <row r="1" spans="1:17" ht="75.75" customHeight="1" x14ac:dyDescent="0.25">
      <c r="E1" s="14" t="s">
        <v>235</v>
      </c>
      <c r="F1" s="29" t="s">
        <v>232</v>
      </c>
      <c r="G1" s="30"/>
      <c r="H1" s="31"/>
      <c r="I1" s="32"/>
      <c r="J1" s="33" t="s">
        <v>233</v>
      </c>
      <c r="K1" s="1"/>
      <c r="N1" s="1"/>
      <c r="Q1" s="1"/>
    </row>
    <row r="3" spans="1:17" ht="25" customHeight="1" x14ac:dyDescent="0.35">
      <c r="A3" s="50" t="s">
        <v>234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7" s="2" customFormat="1" ht="25" customHeight="1" x14ac:dyDescent="0.25">
      <c r="A4" s="52" t="s">
        <v>22</v>
      </c>
      <c r="B4" s="52"/>
      <c r="C4" s="52"/>
      <c r="D4" s="52"/>
      <c r="E4" s="52"/>
      <c r="F4" s="53" t="s">
        <v>10</v>
      </c>
      <c r="G4" s="54"/>
      <c r="H4" s="55"/>
      <c r="I4" s="53" t="s">
        <v>11</v>
      </c>
      <c r="J4" s="54"/>
      <c r="K4" s="55"/>
      <c r="L4" s="53" t="s">
        <v>13</v>
      </c>
      <c r="M4" s="54"/>
      <c r="N4" s="55"/>
      <c r="O4" s="53" t="s">
        <v>33</v>
      </c>
      <c r="P4" s="54"/>
      <c r="Q4" s="55"/>
    </row>
    <row r="5" spans="1:17" s="3" customFormat="1" ht="30" customHeight="1" x14ac:dyDescent="0.25">
      <c r="A5" s="7" t="s">
        <v>2</v>
      </c>
      <c r="B5" s="7" t="s">
        <v>1</v>
      </c>
      <c r="C5" s="36"/>
      <c r="D5" s="7" t="s">
        <v>18</v>
      </c>
      <c r="E5" s="7" t="s">
        <v>20</v>
      </c>
      <c r="F5" s="7" t="s">
        <v>24</v>
      </c>
      <c r="G5" s="7" t="s">
        <v>37</v>
      </c>
      <c r="H5" s="13" t="s">
        <v>25</v>
      </c>
      <c r="I5" s="7" t="s">
        <v>24</v>
      </c>
      <c r="J5" s="7" t="s">
        <v>37</v>
      </c>
      <c r="K5" s="13" t="s">
        <v>25</v>
      </c>
      <c r="L5" s="7" t="s">
        <v>24</v>
      </c>
      <c r="M5" s="7" t="s">
        <v>37</v>
      </c>
      <c r="N5" s="13" t="s">
        <v>25</v>
      </c>
      <c r="O5" s="7" t="s">
        <v>24</v>
      </c>
      <c r="P5" s="7" t="s">
        <v>37</v>
      </c>
      <c r="Q5" s="13" t="s">
        <v>25</v>
      </c>
    </row>
    <row r="6" spans="1:17" ht="25" customHeight="1" x14ac:dyDescent="0.25">
      <c r="A6" s="22" t="s">
        <v>38</v>
      </c>
      <c r="B6" s="22" t="s">
        <v>19</v>
      </c>
      <c r="C6" s="37" t="s">
        <v>39</v>
      </c>
      <c r="D6" s="26" t="s">
        <v>40</v>
      </c>
      <c r="E6" s="15">
        <v>3500</v>
      </c>
      <c r="F6" s="27">
        <v>166.2</v>
      </c>
      <c r="G6" s="12"/>
      <c r="H6" s="27"/>
      <c r="I6" s="27">
        <v>153.88</v>
      </c>
      <c r="J6" s="12" t="str">
        <f>IF(K6="","",[2]C_Consumable_Basket!$M7&amp;" - "&amp;[2]C_Consumable_Basket!$N7)</f>
        <v>SUPERPRINT - SP-LX4231A</v>
      </c>
      <c r="K6" s="27">
        <v>92.33</v>
      </c>
      <c r="L6" s="27">
        <v>165</v>
      </c>
      <c r="M6" s="12" t="s">
        <v>204</v>
      </c>
      <c r="N6" s="27">
        <v>135</v>
      </c>
      <c r="O6" s="27">
        <v>140.6</v>
      </c>
      <c r="P6" s="12" t="s">
        <v>164</v>
      </c>
      <c r="Q6" s="27"/>
    </row>
    <row r="7" spans="1:17" s="2" customFormat="1" ht="25" customHeight="1" x14ac:dyDescent="0.25">
      <c r="A7" s="22" t="s">
        <v>38</v>
      </c>
      <c r="B7" s="22" t="s">
        <v>19</v>
      </c>
      <c r="C7" s="37" t="s">
        <v>41</v>
      </c>
      <c r="D7" s="26" t="s">
        <v>42</v>
      </c>
      <c r="E7" s="15">
        <v>5000</v>
      </c>
      <c r="F7" s="28">
        <v>114.6</v>
      </c>
      <c r="G7" s="12" t="s">
        <v>165</v>
      </c>
      <c r="H7" s="28">
        <v>74.8</v>
      </c>
      <c r="I7" s="27">
        <v>112.84</v>
      </c>
      <c r="J7" s="12" t="str">
        <f>IF(K7="","",[2]C_Consumable_Basket!$M8&amp;" - "&amp;[2]C_Consumable_Basket!$N8)</f>
        <v>SUPERPRINT - LASR8220</v>
      </c>
      <c r="K7" s="27">
        <v>81.239999999999995</v>
      </c>
      <c r="L7" s="27">
        <v>153</v>
      </c>
      <c r="M7" s="12" t="s">
        <v>205</v>
      </c>
      <c r="N7" s="27">
        <v>89</v>
      </c>
      <c r="O7" s="27">
        <v>105.24</v>
      </c>
      <c r="P7" s="12" t="s">
        <v>184</v>
      </c>
      <c r="Q7" s="27">
        <v>48.760199999999998</v>
      </c>
    </row>
    <row r="8" spans="1:17" ht="25" customHeight="1" x14ac:dyDescent="0.25">
      <c r="A8" s="22" t="s">
        <v>38</v>
      </c>
      <c r="B8" s="22" t="s">
        <v>19</v>
      </c>
      <c r="C8" s="37" t="s">
        <v>43</v>
      </c>
      <c r="D8" s="26" t="s">
        <v>44</v>
      </c>
      <c r="E8" s="15">
        <v>25000</v>
      </c>
      <c r="F8" s="28">
        <v>205.4</v>
      </c>
      <c r="G8" s="12" t="s">
        <v>166</v>
      </c>
      <c r="H8" s="28">
        <v>106</v>
      </c>
      <c r="I8" s="27">
        <v>200</v>
      </c>
      <c r="J8" s="12" t="str">
        <f>IF(K8="","",[2]C_Consumable_Basket!$M9&amp;" - "&amp;[2]C_Consumable_Basket!$N9)</f>
        <v>SUPERPRINT - LASR8224</v>
      </c>
      <c r="K8" s="27">
        <v>120</v>
      </c>
      <c r="L8" s="27">
        <v>190</v>
      </c>
      <c r="M8" s="12" t="s">
        <v>206</v>
      </c>
      <c r="N8" s="27">
        <v>120</v>
      </c>
      <c r="O8" s="27">
        <v>189.01</v>
      </c>
      <c r="P8" s="12" t="s">
        <v>185</v>
      </c>
      <c r="Q8" s="27">
        <v>86.000999999999991</v>
      </c>
    </row>
    <row r="9" spans="1:17" ht="25" customHeight="1" x14ac:dyDescent="0.25">
      <c r="A9" s="22" t="s">
        <v>38</v>
      </c>
      <c r="B9" s="22" t="s">
        <v>19</v>
      </c>
      <c r="C9" s="37" t="s">
        <v>45</v>
      </c>
      <c r="D9" s="26" t="s">
        <v>46</v>
      </c>
      <c r="E9" s="15">
        <v>7200</v>
      </c>
      <c r="F9" s="28">
        <v>364.7</v>
      </c>
      <c r="G9" s="12" t="s">
        <v>164</v>
      </c>
      <c r="H9" s="28"/>
      <c r="I9" s="27">
        <v>292.74</v>
      </c>
      <c r="J9" s="12" t="str">
        <f>IF(K9="","",[2]C_Consumable_Basket!$M10&amp;" - "&amp;[2]C_Consumable_Basket!$N10)</f>
        <v>SUPERPRINT - SP-LX7554A</v>
      </c>
      <c r="K9" s="27">
        <v>175.64</v>
      </c>
      <c r="L9" s="27">
        <v>365</v>
      </c>
      <c r="M9" s="12" t="s">
        <v>207</v>
      </c>
      <c r="N9" s="27">
        <v>240</v>
      </c>
      <c r="O9" s="27">
        <v>273.04000000000002</v>
      </c>
      <c r="P9" s="12" t="s">
        <v>164</v>
      </c>
      <c r="Q9" s="27"/>
    </row>
    <row r="10" spans="1:17" ht="25" customHeight="1" x14ac:dyDescent="0.25">
      <c r="A10" s="22" t="s">
        <v>38</v>
      </c>
      <c r="B10" s="22" t="s">
        <v>19</v>
      </c>
      <c r="C10" s="37" t="s">
        <v>47</v>
      </c>
      <c r="D10" s="26" t="s">
        <v>48</v>
      </c>
      <c r="E10" s="15">
        <v>3500</v>
      </c>
      <c r="F10" s="28">
        <v>155.5</v>
      </c>
      <c r="G10" s="12" t="s">
        <v>164</v>
      </c>
      <c r="H10" s="28"/>
      <c r="I10" s="27">
        <v>143.13999999999999</v>
      </c>
      <c r="J10" s="12" t="str">
        <f>IF(K10="","",[2]C_Consumable_Basket!$M11&amp;" - "&amp;[2]C_Consumable_Basket!$N11)</f>
        <v>SUPERPRINT - SP-LX2488A</v>
      </c>
      <c r="K10" s="27">
        <v>85.88</v>
      </c>
      <c r="L10" s="27">
        <v>182</v>
      </c>
      <c r="M10" s="12" t="s">
        <v>208</v>
      </c>
      <c r="N10" s="27">
        <v>170</v>
      </c>
      <c r="O10" s="27">
        <v>133.51</v>
      </c>
      <c r="P10" s="12" t="s">
        <v>164</v>
      </c>
      <c r="Q10" s="27"/>
    </row>
    <row r="11" spans="1:17" ht="25" customHeight="1" x14ac:dyDescent="0.25">
      <c r="A11" s="22" t="s">
        <v>38</v>
      </c>
      <c r="B11" s="22" t="s">
        <v>19</v>
      </c>
      <c r="C11" s="37" t="s">
        <v>49</v>
      </c>
      <c r="D11" s="26" t="s">
        <v>50</v>
      </c>
      <c r="E11" s="15">
        <v>5000</v>
      </c>
      <c r="F11" s="28">
        <v>97.8</v>
      </c>
      <c r="G11" s="12" t="s">
        <v>164</v>
      </c>
      <c r="H11" s="28"/>
      <c r="I11" s="27">
        <v>91</v>
      </c>
      <c r="J11" s="12" t="str">
        <f>IF(K11="","",[2]C_Consumable_Basket!$M12&amp;" - "&amp;[2]C_Consumable_Basket!$N12)</f>
        <v>SUPERPRINT - SP-LX5126A</v>
      </c>
      <c r="K11" s="27">
        <v>54.6</v>
      </c>
      <c r="L11" s="27">
        <v>157</v>
      </c>
      <c r="M11" s="12" t="s">
        <v>164</v>
      </c>
      <c r="N11" s="27"/>
      <c r="O11" s="27">
        <v>83.85</v>
      </c>
      <c r="P11" s="12" t="s">
        <v>164</v>
      </c>
      <c r="Q11" s="27"/>
    </row>
    <row r="12" spans="1:17" ht="25" customHeight="1" x14ac:dyDescent="0.25">
      <c r="A12" s="22" t="s">
        <v>38</v>
      </c>
      <c r="B12" s="22" t="s">
        <v>19</v>
      </c>
      <c r="C12" s="37" t="s">
        <v>51</v>
      </c>
      <c r="D12" s="26" t="s">
        <v>52</v>
      </c>
      <c r="E12" s="15">
        <v>4000</v>
      </c>
      <c r="F12" s="28">
        <v>289.7</v>
      </c>
      <c r="G12" s="12" t="s">
        <v>167</v>
      </c>
      <c r="H12" s="28">
        <v>268</v>
      </c>
      <c r="I12" s="27">
        <v>285.26</v>
      </c>
      <c r="J12" s="12" t="str">
        <f>IF(K12="","",[2]C_Consumable_Basket!$M13&amp;" - "&amp;[2]C_Consumable_Basket!$N13)</f>
        <v>SUPERPRINT - LASR4195</v>
      </c>
      <c r="K12" s="27">
        <v>228.21</v>
      </c>
      <c r="L12" s="27">
        <v>408</v>
      </c>
      <c r="M12" s="12" t="s">
        <v>209</v>
      </c>
      <c r="N12" s="27">
        <v>290</v>
      </c>
      <c r="O12" s="27">
        <v>266.08</v>
      </c>
      <c r="P12" s="12" t="s">
        <v>164</v>
      </c>
      <c r="Q12" s="27"/>
    </row>
    <row r="13" spans="1:17" ht="25" customHeight="1" x14ac:dyDescent="0.25">
      <c r="A13" s="22" t="s">
        <v>38</v>
      </c>
      <c r="B13" s="22" t="s">
        <v>19</v>
      </c>
      <c r="C13" s="37" t="s">
        <v>53</v>
      </c>
      <c r="D13" s="26" t="s">
        <v>54</v>
      </c>
      <c r="E13" s="15">
        <v>5000</v>
      </c>
      <c r="F13" s="28">
        <v>252.9</v>
      </c>
      <c r="G13" s="12" t="s">
        <v>164</v>
      </c>
      <c r="H13" s="28"/>
      <c r="I13" s="27">
        <v>249.01</v>
      </c>
      <c r="J13" s="12" t="str">
        <f>IF(K13="","",[2]C_Consumable_Basket!$M14&amp;" - "&amp;[2]C_Consumable_Basket!$N14)</f>
        <v>SUPERPRINT - LASR8221</v>
      </c>
      <c r="K13" s="27">
        <v>149.41</v>
      </c>
      <c r="L13" s="27">
        <v>304</v>
      </c>
      <c r="M13" s="12" t="s">
        <v>164</v>
      </c>
      <c r="N13" s="27"/>
      <c r="O13" s="27">
        <v>232.26</v>
      </c>
      <c r="P13" s="12" t="s">
        <v>184</v>
      </c>
      <c r="Q13" s="27">
        <v>48.760199999999998</v>
      </c>
    </row>
    <row r="14" spans="1:17" ht="25" customHeight="1" x14ac:dyDescent="0.25">
      <c r="A14" s="22" t="s">
        <v>38</v>
      </c>
      <c r="B14" s="22" t="s">
        <v>19</v>
      </c>
      <c r="C14" s="37" t="s">
        <v>55</v>
      </c>
      <c r="D14" s="26" t="s">
        <v>56</v>
      </c>
      <c r="E14" s="15" t="s">
        <v>21</v>
      </c>
      <c r="F14" s="28">
        <v>268.55</v>
      </c>
      <c r="G14" s="12" t="s">
        <v>164</v>
      </c>
      <c r="H14" s="28"/>
      <c r="I14" s="27">
        <v>262.5</v>
      </c>
      <c r="J14" s="12" t="str">
        <f>IF(K14="","",[2]C_Consumable_Basket!$M15&amp;" - "&amp;[2]C_Consumable_Basket!$N15)</f>
        <v>SUPERPRINT - SP-LX1538A</v>
      </c>
      <c r="K14" s="27">
        <v>157.5</v>
      </c>
      <c r="L14" s="27">
        <v>251</v>
      </c>
      <c r="M14" s="12" t="s">
        <v>164</v>
      </c>
      <c r="N14" s="27"/>
      <c r="O14" s="27">
        <v>246.94</v>
      </c>
      <c r="P14" s="12" t="s">
        <v>185</v>
      </c>
      <c r="Q14" s="27">
        <v>86.000999999999991</v>
      </c>
    </row>
    <row r="15" spans="1:17" ht="25" customHeight="1" x14ac:dyDescent="0.25">
      <c r="A15" s="22" t="s">
        <v>57</v>
      </c>
      <c r="B15" s="22" t="s">
        <v>19</v>
      </c>
      <c r="C15" s="37" t="s">
        <v>58</v>
      </c>
      <c r="D15" s="26" t="s">
        <v>59</v>
      </c>
      <c r="E15" s="15">
        <v>100000</v>
      </c>
      <c r="F15" s="28">
        <v>161.69999999999999</v>
      </c>
      <c r="G15" s="12" t="s">
        <v>168</v>
      </c>
      <c r="H15" s="28">
        <v>44</v>
      </c>
      <c r="I15" s="27">
        <v>169.68</v>
      </c>
      <c r="J15" s="12" t="str">
        <f>IF(K15="","",[2]C_Consumable_Basket!$M16&amp;" - "&amp;[2]C_Consumable_Basket!$N16)</f>
        <v>SUPERPRINT - SP-KY9633A</v>
      </c>
      <c r="K15" s="27">
        <v>101.81</v>
      </c>
      <c r="L15" s="27">
        <v>161</v>
      </c>
      <c r="M15" s="12" t="s">
        <v>210</v>
      </c>
      <c r="N15" s="27">
        <v>80</v>
      </c>
      <c r="O15" s="27">
        <v>132.79</v>
      </c>
      <c r="P15" s="12" t="s">
        <v>186</v>
      </c>
      <c r="Q15" s="27">
        <v>29.824199999999994</v>
      </c>
    </row>
    <row r="16" spans="1:17" ht="25" customHeight="1" x14ac:dyDescent="0.25">
      <c r="A16" s="22" t="s">
        <v>38</v>
      </c>
      <c r="B16" s="22" t="s">
        <v>19</v>
      </c>
      <c r="C16" s="37" t="s">
        <v>60</v>
      </c>
      <c r="D16" s="26" t="s">
        <v>61</v>
      </c>
      <c r="E16" s="15">
        <v>10000</v>
      </c>
      <c r="F16" s="28">
        <v>492.5</v>
      </c>
      <c r="G16" s="12" t="s">
        <v>164</v>
      </c>
      <c r="H16" s="28"/>
      <c r="I16" s="27">
        <v>367.75</v>
      </c>
      <c r="J16" s="12" t="str">
        <f>IF(K16="","",[2]C_Consumable_Basket!$M17&amp;" - "&amp;[2]C_Consumable_Basket!$N17)</f>
        <v>SUPERPRINT - SP-LX5276A</v>
      </c>
      <c r="K16" s="27">
        <v>220.65</v>
      </c>
      <c r="L16" s="27">
        <v>542</v>
      </c>
      <c r="M16" s="12" t="s">
        <v>164</v>
      </c>
      <c r="N16" s="27"/>
      <c r="O16" s="27">
        <v>344.32</v>
      </c>
      <c r="P16" s="12" t="s">
        <v>164</v>
      </c>
      <c r="Q16" s="27"/>
    </row>
    <row r="17" spans="1:17" ht="25" customHeight="1" x14ac:dyDescent="0.25">
      <c r="A17" s="22" t="s">
        <v>62</v>
      </c>
      <c r="B17" s="22" t="s">
        <v>19</v>
      </c>
      <c r="C17" s="37" t="s">
        <v>63</v>
      </c>
      <c r="D17" s="26" t="s">
        <v>64</v>
      </c>
      <c r="E17" s="15">
        <v>25000</v>
      </c>
      <c r="F17" s="28">
        <v>121</v>
      </c>
      <c r="G17" s="12" t="s">
        <v>169</v>
      </c>
      <c r="H17" s="28">
        <v>59</v>
      </c>
      <c r="I17" s="27">
        <v>195.77</v>
      </c>
      <c r="J17" s="12" t="str">
        <f>IF(K17="","",[2]C_Consumable_Basket!$M18&amp;" - "&amp;[2]C_Consumable_Basket!$N18)</f>
        <v>SUPERPRINT - SP-RC2868A</v>
      </c>
      <c r="K17" s="27">
        <v>122.67</v>
      </c>
      <c r="L17" s="27">
        <v>185</v>
      </c>
      <c r="M17" s="12" t="s">
        <v>211</v>
      </c>
      <c r="N17" s="27">
        <v>98</v>
      </c>
      <c r="O17" s="27">
        <v>173.27</v>
      </c>
      <c r="P17" s="12" t="s">
        <v>164</v>
      </c>
      <c r="Q17" s="27"/>
    </row>
    <row r="18" spans="1:17" ht="25" customHeight="1" x14ac:dyDescent="0.25">
      <c r="A18" s="22" t="s">
        <v>38</v>
      </c>
      <c r="B18" s="22" t="s">
        <v>19</v>
      </c>
      <c r="C18" s="37" t="s">
        <v>65</v>
      </c>
      <c r="D18" s="26" t="s">
        <v>66</v>
      </c>
      <c r="E18" s="15">
        <v>3500</v>
      </c>
      <c r="F18" s="28">
        <v>172.5</v>
      </c>
      <c r="G18" s="12" t="s">
        <v>164</v>
      </c>
      <c r="H18" s="28"/>
      <c r="I18" s="27">
        <v>169.81</v>
      </c>
      <c r="J18" s="12" t="str">
        <f>IF(K18="","",[2]C_Consumable_Basket!$M19&amp;" - "&amp;[2]C_Consumable_Basket!$N19)</f>
        <v>SUPERPRINT - LASR8222</v>
      </c>
      <c r="K18" s="27">
        <v>101.89</v>
      </c>
      <c r="L18" s="27">
        <v>210</v>
      </c>
      <c r="M18" s="12" t="s">
        <v>164</v>
      </c>
      <c r="N18" s="27"/>
      <c r="O18" s="27">
        <v>158.38999999999999</v>
      </c>
      <c r="P18" s="12" t="s">
        <v>184</v>
      </c>
      <c r="Q18" s="27">
        <v>48.760199999999998</v>
      </c>
    </row>
    <row r="19" spans="1:17" ht="25" customHeight="1" x14ac:dyDescent="0.25">
      <c r="A19" s="22" t="s">
        <v>62</v>
      </c>
      <c r="B19" s="22" t="s">
        <v>19</v>
      </c>
      <c r="C19" s="37" t="s">
        <v>67</v>
      </c>
      <c r="D19" s="26" t="s">
        <v>68</v>
      </c>
      <c r="E19" s="15">
        <v>6000</v>
      </c>
      <c r="F19" s="28">
        <v>166.7</v>
      </c>
      <c r="G19" s="12" t="s">
        <v>164</v>
      </c>
      <c r="H19" s="28"/>
      <c r="I19" s="27">
        <v>153.44999999999999</v>
      </c>
      <c r="J19" s="12" t="str">
        <f>IF(K19="","",[2]C_Consumable_Basket!$M20&amp;" - "&amp;[2]C_Consumable_Basket!$N20)</f>
        <v>SUPERPRINT - SP-RC4973A</v>
      </c>
      <c r="K19" s="27">
        <v>93.88</v>
      </c>
      <c r="L19" s="27">
        <v>162</v>
      </c>
      <c r="M19" s="12" t="s">
        <v>164</v>
      </c>
      <c r="N19" s="27"/>
      <c r="O19" s="27">
        <v>143.22</v>
      </c>
      <c r="P19" s="12" t="s">
        <v>164</v>
      </c>
      <c r="Q19" s="27"/>
    </row>
    <row r="20" spans="1:17" ht="25" customHeight="1" x14ac:dyDescent="0.25">
      <c r="A20" s="22" t="s">
        <v>38</v>
      </c>
      <c r="B20" s="22" t="s">
        <v>19</v>
      </c>
      <c r="C20" s="37" t="s">
        <v>69</v>
      </c>
      <c r="D20" s="26" t="s">
        <v>70</v>
      </c>
      <c r="E20" s="15">
        <v>3500</v>
      </c>
      <c r="F20" s="28">
        <v>513.6</v>
      </c>
      <c r="G20" s="12" t="s">
        <v>164</v>
      </c>
      <c r="H20" s="28"/>
      <c r="I20" s="27">
        <v>419.63</v>
      </c>
      <c r="J20" s="12" t="str">
        <f>IF(K20="","",[2]C_Consumable_Basket!$M21&amp;" - "&amp;[2]C_Consumable_Basket!$N21)</f>
        <v>SUPERPRINT - SP-LX3778A</v>
      </c>
      <c r="K20" s="27">
        <v>251.78</v>
      </c>
      <c r="L20" s="27">
        <v>408</v>
      </c>
      <c r="M20" s="12" t="s">
        <v>164</v>
      </c>
      <c r="N20" s="27"/>
      <c r="O20" s="27">
        <v>383.44</v>
      </c>
      <c r="P20" s="12" t="s">
        <v>164</v>
      </c>
      <c r="Q20" s="27"/>
    </row>
    <row r="21" spans="1:17" ht="25" customHeight="1" x14ac:dyDescent="0.25">
      <c r="A21" s="22" t="s">
        <v>62</v>
      </c>
      <c r="B21" s="22" t="s">
        <v>19</v>
      </c>
      <c r="C21" s="37" t="s">
        <v>71</v>
      </c>
      <c r="D21" s="26" t="s">
        <v>72</v>
      </c>
      <c r="E21" s="15">
        <v>20000</v>
      </c>
      <c r="F21" s="28">
        <v>68.5</v>
      </c>
      <c r="G21" s="12" t="s">
        <v>164</v>
      </c>
      <c r="H21" s="28"/>
      <c r="I21" s="27">
        <v>63.36</v>
      </c>
      <c r="J21" s="12" t="str">
        <f>IF(K21="","",[2]C_Consumable_Basket!$M22&amp;" - "&amp;[2]C_Consumable_Basket!$N22)</f>
        <v>SUPERPRINT - SP-RC9511A</v>
      </c>
      <c r="K21" s="27">
        <v>38.56</v>
      </c>
      <c r="L21" s="27">
        <v>66</v>
      </c>
      <c r="M21" s="12" t="s">
        <v>164</v>
      </c>
      <c r="N21" s="27"/>
      <c r="O21" s="27">
        <v>58.83</v>
      </c>
      <c r="P21" s="12" t="s">
        <v>164</v>
      </c>
      <c r="Q21" s="27"/>
    </row>
    <row r="22" spans="1:17" ht="25" customHeight="1" x14ac:dyDescent="0.25">
      <c r="A22" s="22" t="s">
        <v>57</v>
      </c>
      <c r="B22" s="22" t="s">
        <v>19</v>
      </c>
      <c r="C22" s="37" t="s">
        <v>73</v>
      </c>
      <c r="D22" s="26" t="s">
        <v>74</v>
      </c>
      <c r="E22" s="15">
        <v>60000</v>
      </c>
      <c r="F22" s="28">
        <v>115.5</v>
      </c>
      <c r="G22" s="12" t="s">
        <v>170</v>
      </c>
      <c r="H22" s="28">
        <v>35</v>
      </c>
      <c r="I22" s="27">
        <v>185.13</v>
      </c>
      <c r="J22" s="12" t="str">
        <f>IF(K22="","",[2]C_Consumable_Basket!$M23&amp;" - "&amp;[2]C_Consumable_Basket!$N23)</f>
        <v>SUPERPRINT - LASR8315</v>
      </c>
      <c r="K22" s="27">
        <v>72.540000000000006</v>
      </c>
      <c r="L22" s="27">
        <v>166</v>
      </c>
      <c r="M22" s="12" t="s">
        <v>212</v>
      </c>
      <c r="N22" s="27">
        <v>49</v>
      </c>
      <c r="O22" s="27">
        <v>138.38</v>
      </c>
      <c r="P22" s="12" t="s">
        <v>187</v>
      </c>
      <c r="Q22" s="27">
        <v>16.095599999999997</v>
      </c>
    </row>
    <row r="23" spans="1:17" ht="25" customHeight="1" x14ac:dyDescent="0.25">
      <c r="A23" s="22" t="s">
        <v>38</v>
      </c>
      <c r="B23" s="22" t="s">
        <v>75</v>
      </c>
      <c r="C23" s="37" t="s">
        <v>76</v>
      </c>
      <c r="D23" s="34" t="s">
        <v>77</v>
      </c>
      <c r="E23" s="15">
        <v>3500</v>
      </c>
      <c r="F23" s="28">
        <v>369</v>
      </c>
      <c r="G23" s="12" t="s">
        <v>164</v>
      </c>
      <c r="H23" s="28"/>
      <c r="I23" s="27">
        <v>452.07</v>
      </c>
      <c r="J23" s="12" t="str">
        <f>IF(K23="","",[2]C_Consumable_Basket!$M24&amp;" - "&amp;[2]C_Consumable_Basket!$N24)</f>
        <v/>
      </c>
      <c r="K23" s="27" t="s">
        <v>164</v>
      </c>
      <c r="L23" s="27">
        <v>315</v>
      </c>
      <c r="M23" s="12" t="s">
        <v>164</v>
      </c>
      <c r="N23" s="27"/>
      <c r="O23" s="27"/>
      <c r="P23" s="12" t="s">
        <v>164</v>
      </c>
      <c r="Q23" s="27"/>
    </row>
    <row r="24" spans="1:17" ht="25" customHeight="1" x14ac:dyDescent="0.25">
      <c r="A24" s="22" t="s">
        <v>62</v>
      </c>
      <c r="B24" s="22" t="s">
        <v>19</v>
      </c>
      <c r="C24" s="37" t="s">
        <v>78</v>
      </c>
      <c r="D24" s="26" t="s">
        <v>79</v>
      </c>
      <c r="E24" s="15">
        <v>30000</v>
      </c>
      <c r="F24" s="28">
        <v>68.5</v>
      </c>
      <c r="G24" s="12" t="s">
        <v>164</v>
      </c>
      <c r="H24" s="28"/>
      <c r="I24" s="27">
        <v>63.36</v>
      </c>
      <c r="J24" s="12" t="str">
        <f>IF(K24="","",[2]C_Consumable_Basket!$M25&amp;" - "&amp;[2]C_Consumable_Basket!$N25)</f>
        <v>SUPERPRINT - SP-RC3751A</v>
      </c>
      <c r="K24" s="27">
        <v>38.56</v>
      </c>
      <c r="L24" s="27">
        <v>66</v>
      </c>
      <c r="M24" s="12" t="s">
        <v>164</v>
      </c>
      <c r="N24" s="27"/>
      <c r="O24" s="27">
        <v>58.83</v>
      </c>
      <c r="P24" s="12" t="s">
        <v>164</v>
      </c>
      <c r="Q24" s="27"/>
    </row>
    <row r="25" spans="1:17" ht="25" customHeight="1" x14ac:dyDescent="0.25">
      <c r="A25" s="22" t="s">
        <v>57</v>
      </c>
      <c r="B25" s="22" t="s">
        <v>19</v>
      </c>
      <c r="C25" s="37" t="s">
        <v>80</v>
      </c>
      <c r="D25" s="26" t="s">
        <v>81</v>
      </c>
      <c r="E25" s="15">
        <v>2600</v>
      </c>
      <c r="F25" s="28">
        <v>213</v>
      </c>
      <c r="G25" s="12" t="s">
        <v>171</v>
      </c>
      <c r="H25" s="28">
        <v>74</v>
      </c>
      <c r="I25" s="27">
        <v>227.73</v>
      </c>
      <c r="J25" s="12" t="str">
        <f>IF(K25="","",[2]C_Consumable_Basket!$M26&amp;" - "&amp;[2]C_Consumable_Basket!$N26)</f>
        <v>SUPERPRINT - LASR2115</v>
      </c>
      <c r="K25" s="27">
        <v>136.63999999999999</v>
      </c>
      <c r="L25" s="27">
        <v>212</v>
      </c>
      <c r="M25" s="12" t="s">
        <v>213</v>
      </c>
      <c r="N25" s="27">
        <v>70</v>
      </c>
      <c r="O25" s="27">
        <v>178.22</v>
      </c>
      <c r="P25" s="12" t="s">
        <v>188</v>
      </c>
      <c r="Q25" s="27">
        <v>47.182199999999995</v>
      </c>
    </row>
    <row r="26" spans="1:17" ht="25" customHeight="1" x14ac:dyDescent="0.25">
      <c r="A26" s="22" t="s">
        <v>38</v>
      </c>
      <c r="B26" s="22" t="s">
        <v>19</v>
      </c>
      <c r="C26" s="37" t="s">
        <v>82</v>
      </c>
      <c r="D26" s="34" t="s">
        <v>83</v>
      </c>
      <c r="E26" s="15">
        <v>7000</v>
      </c>
      <c r="F26" s="28">
        <v>114.05</v>
      </c>
      <c r="G26" s="12" t="s">
        <v>164</v>
      </c>
      <c r="H26" s="28"/>
      <c r="I26" s="27">
        <v>114.28</v>
      </c>
      <c r="J26" s="12" t="str">
        <f>IF(K26="","",[2]C_Consumable_Basket!$M27&amp;" - "&amp;[2]C_Consumable_Basket!$N27)</f>
        <v>SUPERPRINT - LASR8223</v>
      </c>
      <c r="K26" s="27">
        <v>77.709999999999994</v>
      </c>
      <c r="L26" s="27">
        <v>112</v>
      </c>
      <c r="M26" s="12" t="s">
        <v>164</v>
      </c>
      <c r="N26" s="27"/>
      <c r="O26" s="27">
        <v>104.42</v>
      </c>
      <c r="P26" s="12" t="s">
        <v>164</v>
      </c>
      <c r="Q26" s="27"/>
    </row>
    <row r="27" spans="1:17" ht="25" customHeight="1" x14ac:dyDescent="0.25">
      <c r="A27" s="22" t="s">
        <v>38</v>
      </c>
      <c r="B27" s="22" t="s">
        <v>19</v>
      </c>
      <c r="C27" s="37" t="s">
        <v>84</v>
      </c>
      <c r="D27" s="26" t="s">
        <v>85</v>
      </c>
      <c r="E27" s="15">
        <v>3000</v>
      </c>
      <c r="F27" s="28">
        <v>107.65</v>
      </c>
      <c r="G27" s="12" t="s">
        <v>164</v>
      </c>
      <c r="H27" s="28"/>
      <c r="I27" s="27">
        <v>107.88</v>
      </c>
      <c r="J27" s="12" t="str">
        <f>IF(K27="","",[2]C_Consumable_Basket!$M28&amp;" - "&amp;[2]C_Consumable_Basket!$N28)</f>
        <v>SUPERPRINT - SP-LX6302A</v>
      </c>
      <c r="K27" s="27">
        <v>64.73</v>
      </c>
      <c r="L27" s="27">
        <v>108</v>
      </c>
      <c r="M27" s="12" t="s">
        <v>164</v>
      </c>
      <c r="N27" s="27"/>
      <c r="O27" s="27">
        <v>98.57</v>
      </c>
      <c r="P27" s="12" t="s">
        <v>164</v>
      </c>
      <c r="Q27" s="27"/>
    </row>
    <row r="28" spans="1:17" ht="25" customHeight="1" x14ac:dyDescent="0.25">
      <c r="A28" s="22" t="s">
        <v>38</v>
      </c>
      <c r="B28" s="22" t="s">
        <v>19</v>
      </c>
      <c r="C28" s="37" t="s">
        <v>86</v>
      </c>
      <c r="D28" s="26" t="s">
        <v>87</v>
      </c>
      <c r="E28" s="15">
        <v>3000</v>
      </c>
      <c r="F28" s="28">
        <v>234.5</v>
      </c>
      <c r="G28" s="12" t="s">
        <v>164</v>
      </c>
      <c r="H28" s="28"/>
      <c r="I28" s="27">
        <v>204.33</v>
      </c>
      <c r="J28" s="12" t="str">
        <f>IF(K28="","",[2]C_Consumable_Basket!$M29&amp;" - "&amp;[2]C_Consumable_Basket!$N29)</f>
        <v>SUPERPRINT - SP-LX3054A</v>
      </c>
      <c r="K28" s="27">
        <v>122.6</v>
      </c>
      <c r="L28" s="27">
        <v>260</v>
      </c>
      <c r="M28" s="12" t="s">
        <v>164</v>
      </c>
      <c r="N28" s="27"/>
      <c r="O28" s="27">
        <v>186.7</v>
      </c>
      <c r="P28" s="12" t="s">
        <v>164</v>
      </c>
      <c r="Q28" s="27"/>
    </row>
    <row r="29" spans="1:17" ht="25" customHeight="1" x14ac:dyDescent="0.25">
      <c r="A29" s="22" t="s">
        <v>38</v>
      </c>
      <c r="B29" s="22" t="s">
        <v>19</v>
      </c>
      <c r="C29" s="37" t="s">
        <v>88</v>
      </c>
      <c r="D29" s="26" t="s">
        <v>89</v>
      </c>
      <c r="E29" s="15">
        <v>3000</v>
      </c>
      <c r="F29" s="28">
        <v>190.9</v>
      </c>
      <c r="G29" s="12" t="s">
        <v>164</v>
      </c>
      <c r="H29" s="28"/>
      <c r="I29" s="27">
        <v>166.36</v>
      </c>
      <c r="J29" s="12" t="str">
        <f>IF(K29="","",[2]C_Consumable_Basket!$M30&amp;" - "&amp;[2]C_Consumable_Basket!$N30)</f>
        <v>SUPERPRINT - SP-LX5496A</v>
      </c>
      <c r="K29" s="27">
        <v>99.82</v>
      </c>
      <c r="L29" s="27">
        <v>201</v>
      </c>
      <c r="M29" s="12" t="s">
        <v>164</v>
      </c>
      <c r="N29" s="27"/>
      <c r="O29" s="27">
        <v>152.02000000000001</v>
      </c>
      <c r="P29" s="12" t="s">
        <v>164</v>
      </c>
      <c r="Q29" s="27"/>
    </row>
    <row r="30" spans="1:17" ht="25" customHeight="1" x14ac:dyDescent="0.25">
      <c r="A30" s="22" t="s">
        <v>38</v>
      </c>
      <c r="B30" s="22" t="s">
        <v>19</v>
      </c>
      <c r="C30" s="37" t="s">
        <v>90</v>
      </c>
      <c r="D30" s="26" t="s">
        <v>91</v>
      </c>
      <c r="E30" s="15">
        <v>3000</v>
      </c>
      <c r="F30" s="28">
        <v>234.5</v>
      </c>
      <c r="G30" s="12" t="s">
        <v>164</v>
      </c>
      <c r="H30" s="28"/>
      <c r="I30" s="27">
        <v>204.33</v>
      </c>
      <c r="J30" s="12" t="str">
        <f>IF(K30="","",[2]C_Consumable_Basket!$M31&amp;" - "&amp;[2]C_Consumable_Basket!$N31)</f>
        <v>SUPERPRINT - SP-LX1732A</v>
      </c>
      <c r="K30" s="27">
        <v>122.6</v>
      </c>
      <c r="L30" s="27">
        <v>260</v>
      </c>
      <c r="M30" s="12" t="s">
        <v>164</v>
      </c>
      <c r="N30" s="27"/>
      <c r="O30" s="27">
        <v>186.7</v>
      </c>
      <c r="P30" s="12" t="s">
        <v>164</v>
      </c>
      <c r="Q30" s="27"/>
    </row>
    <row r="31" spans="1:17" ht="25" customHeight="1" x14ac:dyDescent="0.25">
      <c r="A31" s="22" t="s">
        <v>38</v>
      </c>
      <c r="B31" s="22" t="s">
        <v>19</v>
      </c>
      <c r="C31" s="37" t="s">
        <v>92</v>
      </c>
      <c r="D31" s="26" t="s">
        <v>93</v>
      </c>
      <c r="E31" s="15">
        <v>9000</v>
      </c>
      <c r="F31" s="28">
        <v>234.5</v>
      </c>
      <c r="G31" s="12" t="s">
        <v>164</v>
      </c>
      <c r="H31" s="28"/>
      <c r="I31" s="27">
        <v>204.33</v>
      </c>
      <c r="J31" s="12" t="str">
        <f>IF(K31="","",[2]C_Consumable_Basket!$M32&amp;" - "&amp;[2]C_Consumable_Basket!$N32)</f>
        <v>SUPERPRINT - SP-LX5770A</v>
      </c>
      <c r="K31" s="27">
        <v>122.6</v>
      </c>
      <c r="L31" s="27">
        <v>260</v>
      </c>
      <c r="M31" s="12" t="s">
        <v>164</v>
      </c>
      <c r="N31" s="27"/>
      <c r="O31" s="27">
        <v>186.7</v>
      </c>
      <c r="P31" s="12" t="s">
        <v>164</v>
      </c>
      <c r="Q31" s="27"/>
    </row>
    <row r="32" spans="1:17" ht="25" customHeight="1" x14ac:dyDescent="0.25">
      <c r="A32" s="22" t="s">
        <v>38</v>
      </c>
      <c r="B32" s="22" t="s">
        <v>19</v>
      </c>
      <c r="C32" s="37" t="s">
        <v>94</v>
      </c>
      <c r="D32" s="26" t="s">
        <v>95</v>
      </c>
      <c r="E32" s="15" t="s">
        <v>21</v>
      </c>
      <c r="F32" s="28">
        <v>140.69999999999999</v>
      </c>
      <c r="G32" s="12" t="s">
        <v>172</v>
      </c>
      <c r="H32" s="28">
        <v>79</v>
      </c>
      <c r="I32" s="27">
        <v>145.6</v>
      </c>
      <c r="J32" s="12" t="str">
        <f>IF(K32="","",[2]C_Consumable_Basket!$M33&amp;" - "&amp;[2]C_Consumable_Basket!$N33)</f>
        <v>SUPERPRINT - SP-LX7554A</v>
      </c>
      <c r="K32" s="27">
        <v>87.36</v>
      </c>
      <c r="L32" s="27">
        <v>136</v>
      </c>
      <c r="M32" s="12" t="s">
        <v>164</v>
      </c>
      <c r="N32" s="27"/>
      <c r="O32" s="27">
        <v>133.05000000000001</v>
      </c>
      <c r="P32" s="12" t="s">
        <v>164</v>
      </c>
      <c r="Q32" s="27"/>
    </row>
    <row r="33" spans="1:17" ht="25" customHeight="1" x14ac:dyDescent="0.25">
      <c r="A33" s="22" t="s">
        <v>57</v>
      </c>
      <c r="B33" s="22" t="s">
        <v>19</v>
      </c>
      <c r="C33" s="37" t="s">
        <v>96</v>
      </c>
      <c r="D33" s="26" t="s">
        <v>97</v>
      </c>
      <c r="E33" s="15">
        <v>15000</v>
      </c>
      <c r="F33" s="28">
        <v>121.2</v>
      </c>
      <c r="G33" s="12" t="s">
        <v>173</v>
      </c>
      <c r="H33" s="28">
        <v>44</v>
      </c>
      <c r="I33" s="27">
        <v>134.85</v>
      </c>
      <c r="J33" s="12" t="str">
        <f>IF(K33="","",[2]C_Consumable_Basket!$M34&amp;" - "&amp;[2]C_Consumable_Basket!$N34)</f>
        <v>SUPERPRINT - SP-KY7832A</v>
      </c>
      <c r="K33" s="27">
        <v>80.91</v>
      </c>
      <c r="L33" s="27">
        <v>133</v>
      </c>
      <c r="M33" s="12" t="s">
        <v>214</v>
      </c>
      <c r="N33" s="27">
        <v>59</v>
      </c>
      <c r="O33" s="27">
        <v>105.53</v>
      </c>
      <c r="P33" s="12" t="s">
        <v>189</v>
      </c>
      <c r="Q33" s="27">
        <v>31.402199999999997</v>
      </c>
    </row>
    <row r="34" spans="1:17" ht="25" customHeight="1" x14ac:dyDescent="0.25">
      <c r="A34" s="22" t="s">
        <v>38</v>
      </c>
      <c r="B34" s="22" t="s">
        <v>19</v>
      </c>
      <c r="C34" s="37" t="s">
        <v>98</v>
      </c>
      <c r="D34" s="26" t="s">
        <v>99</v>
      </c>
      <c r="E34" s="15">
        <v>45000</v>
      </c>
      <c r="F34" s="28">
        <v>140.69999999999999</v>
      </c>
      <c r="G34" s="12" t="s">
        <v>174</v>
      </c>
      <c r="H34" s="28">
        <v>79</v>
      </c>
      <c r="I34" s="27">
        <v>145.6</v>
      </c>
      <c r="J34" s="12" t="str">
        <f>IF(K34="","",[2]C_Consumable_Basket!$M35&amp;" - "&amp;[2]C_Consumable_Basket!$N35)</f>
        <v>SUPERPRINT - SP-LX9861A</v>
      </c>
      <c r="K34" s="27">
        <v>87.36</v>
      </c>
      <c r="L34" s="27">
        <v>136.58000000000001</v>
      </c>
      <c r="M34" s="12" t="s">
        <v>164</v>
      </c>
      <c r="N34" s="27"/>
      <c r="O34" s="27">
        <v>133.05000000000001</v>
      </c>
      <c r="P34" s="12" t="s">
        <v>164</v>
      </c>
      <c r="Q34" s="27"/>
    </row>
    <row r="35" spans="1:17" s="2" customFormat="1" ht="25" customHeight="1" x14ac:dyDescent="0.25">
      <c r="A35" s="22" t="s">
        <v>57</v>
      </c>
      <c r="B35" s="22" t="s">
        <v>19</v>
      </c>
      <c r="C35" s="37" t="s">
        <v>100</v>
      </c>
      <c r="D35" s="26" t="s">
        <v>101</v>
      </c>
      <c r="E35" s="15">
        <v>7000</v>
      </c>
      <c r="F35" s="28">
        <v>175</v>
      </c>
      <c r="G35" s="12" t="s">
        <v>175</v>
      </c>
      <c r="H35" s="28">
        <v>46</v>
      </c>
      <c r="I35" s="27">
        <v>194.69</v>
      </c>
      <c r="J35" s="12" t="str">
        <f>IF(K35="","",[2]C_Consumable_Basket!$M36&amp;" - "&amp;[2]C_Consumable_Basket!$N36)</f>
        <v>SUPERPRINT - SP-KY5023A</v>
      </c>
      <c r="K35" s="27">
        <v>116.81</v>
      </c>
      <c r="L35" s="27">
        <v>180</v>
      </c>
      <c r="M35" s="12" t="s">
        <v>164</v>
      </c>
      <c r="N35" s="27"/>
      <c r="O35" s="27">
        <v>152.36000000000001</v>
      </c>
      <c r="P35" s="12" t="s">
        <v>190</v>
      </c>
      <c r="Q35" s="27">
        <v>32.980199999999996</v>
      </c>
    </row>
    <row r="36" spans="1:17" ht="25" customHeight="1" x14ac:dyDescent="0.25">
      <c r="A36" s="22" t="s">
        <v>38</v>
      </c>
      <c r="B36" s="22" t="s">
        <v>19</v>
      </c>
      <c r="C36" s="37" t="s">
        <v>102</v>
      </c>
      <c r="D36" s="26" t="s">
        <v>103</v>
      </c>
      <c r="E36" s="15">
        <v>1500</v>
      </c>
      <c r="F36" s="28">
        <v>140.69999999999999</v>
      </c>
      <c r="G36" s="12" t="s">
        <v>176</v>
      </c>
      <c r="H36" s="28">
        <v>79</v>
      </c>
      <c r="I36" s="27">
        <v>145.6</v>
      </c>
      <c r="J36" s="12" t="str">
        <f>IF(K36="","",[2]C_Consumable_Basket!$M37&amp;" - "&amp;[2]C_Consumable_Basket!$N37)</f>
        <v>SUPERPRINT - SP-LX7514A</v>
      </c>
      <c r="K36" s="27">
        <v>87.36</v>
      </c>
      <c r="L36" s="27">
        <v>139</v>
      </c>
      <c r="M36" s="12" t="s">
        <v>215</v>
      </c>
      <c r="N36" s="27">
        <v>84</v>
      </c>
      <c r="O36" s="27">
        <v>133.05000000000001</v>
      </c>
      <c r="P36" s="12" t="s">
        <v>164</v>
      </c>
      <c r="Q36" s="27"/>
    </row>
    <row r="37" spans="1:17" ht="25" customHeight="1" x14ac:dyDescent="0.25">
      <c r="A37" s="22" t="s">
        <v>38</v>
      </c>
      <c r="B37" s="22" t="s">
        <v>19</v>
      </c>
      <c r="C37" s="37" t="s">
        <v>104</v>
      </c>
      <c r="D37" s="26" t="s">
        <v>236</v>
      </c>
      <c r="E37" s="15">
        <v>108</v>
      </c>
      <c r="F37" s="28">
        <v>114.6</v>
      </c>
      <c r="G37" s="12" t="s">
        <v>165</v>
      </c>
      <c r="H37" s="28">
        <v>74.8</v>
      </c>
      <c r="I37" s="27">
        <v>151.69</v>
      </c>
      <c r="J37" s="12" t="str">
        <f>IF(K37="","",[2]C_Consumable_Basket!$M38&amp;" - "&amp;[2]C_Consumable_Basket!$N38)</f>
        <v>SUPERPRINT - LASR8220</v>
      </c>
      <c r="K37" s="27">
        <v>91.01</v>
      </c>
      <c r="L37" s="27">
        <v>149</v>
      </c>
      <c r="M37" s="12" t="s">
        <v>216</v>
      </c>
      <c r="N37" s="27">
        <v>66</v>
      </c>
      <c r="O37" s="27">
        <v>133.52000000000001</v>
      </c>
      <c r="P37" s="12" t="s">
        <v>184</v>
      </c>
      <c r="Q37" s="27">
        <v>48.760199999999998</v>
      </c>
    </row>
    <row r="38" spans="1:17" ht="25" customHeight="1" x14ac:dyDescent="0.25">
      <c r="A38" s="22" t="s">
        <v>38</v>
      </c>
      <c r="B38" s="22" t="s">
        <v>19</v>
      </c>
      <c r="C38" s="37" t="s">
        <v>105</v>
      </c>
      <c r="D38" s="26" t="s">
        <v>106</v>
      </c>
      <c r="E38" s="15">
        <v>11000</v>
      </c>
      <c r="F38" s="28">
        <v>344.5</v>
      </c>
      <c r="G38" s="12" t="s">
        <v>164</v>
      </c>
      <c r="H38" s="28"/>
      <c r="I38" s="27">
        <v>281.41000000000003</v>
      </c>
      <c r="J38" s="12" t="str">
        <f>IF(K38="","",[2]C_Consumable_Basket!$M39&amp;" - "&amp;[2]C_Consumable_Basket!$N39)</f>
        <v>SUPERPRINT - SP-LX1265A</v>
      </c>
      <c r="K38" s="27">
        <v>168.85</v>
      </c>
      <c r="L38" s="27">
        <v>284</v>
      </c>
      <c r="M38" s="12" t="s">
        <v>164</v>
      </c>
      <c r="N38" s="27"/>
      <c r="O38" s="27">
        <v>257.14999999999998</v>
      </c>
      <c r="P38" s="12" t="s">
        <v>164</v>
      </c>
      <c r="Q38" s="27"/>
    </row>
    <row r="39" spans="1:17" ht="25" customHeight="1" x14ac:dyDescent="0.25">
      <c r="A39" s="22" t="s">
        <v>38</v>
      </c>
      <c r="B39" s="22" t="s">
        <v>19</v>
      </c>
      <c r="C39" s="37" t="s">
        <v>107</v>
      </c>
      <c r="D39" s="26" t="s">
        <v>108</v>
      </c>
      <c r="E39" s="15">
        <v>7200</v>
      </c>
      <c r="F39" s="28">
        <v>225.2</v>
      </c>
      <c r="G39" s="12" t="s">
        <v>164</v>
      </c>
      <c r="H39" s="28"/>
      <c r="I39" s="27">
        <v>171.7</v>
      </c>
      <c r="J39" s="12" t="str">
        <f>IF(K39="","",[2]C_Consumable_Basket!$M40&amp;" - "&amp;[2]C_Consumable_Basket!$N40)</f>
        <v>SUPERPRINT - SP-LX6944A</v>
      </c>
      <c r="K39" s="27">
        <v>103.02</v>
      </c>
      <c r="L39" s="27">
        <v>199</v>
      </c>
      <c r="M39" s="12" t="s">
        <v>164</v>
      </c>
      <c r="N39" s="27"/>
      <c r="O39" s="27">
        <v>156.9</v>
      </c>
      <c r="P39" s="12" t="s">
        <v>164</v>
      </c>
      <c r="Q39" s="27"/>
    </row>
    <row r="40" spans="1:17" ht="25" customHeight="1" x14ac:dyDescent="0.25">
      <c r="A40" s="22" t="s">
        <v>62</v>
      </c>
      <c r="B40" s="22" t="s">
        <v>19</v>
      </c>
      <c r="C40" s="37" t="s">
        <v>109</v>
      </c>
      <c r="D40" s="26" t="s">
        <v>110</v>
      </c>
      <c r="E40" s="15">
        <v>36000</v>
      </c>
      <c r="F40" s="28">
        <v>185.9</v>
      </c>
      <c r="G40" s="12" t="s">
        <v>164</v>
      </c>
      <c r="H40" s="28"/>
      <c r="I40" s="27">
        <v>175</v>
      </c>
      <c r="J40" s="12" t="str">
        <f>IF(K40="","",[2]C_Consumable_Basket!$M41&amp;" - "&amp;[2]C_Consumable_Basket!$N41)</f>
        <v>SUPERPRINT - SP-RC9671A</v>
      </c>
      <c r="K40" s="27">
        <v>105</v>
      </c>
      <c r="L40" s="27">
        <v>196</v>
      </c>
      <c r="M40" s="12" t="s">
        <v>164</v>
      </c>
      <c r="N40" s="27"/>
      <c r="O40" s="27">
        <v>133.69999999999999</v>
      </c>
      <c r="P40" s="12" t="s">
        <v>164</v>
      </c>
      <c r="Q40" s="27"/>
    </row>
    <row r="41" spans="1:17" ht="25" customHeight="1" x14ac:dyDescent="0.25">
      <c r="A41" s="22" t="s">
        <v>38</v>
      </c>
      <c r="B41" s="22" t="s">
        <v>19</v>
      </c>
      <c r="C41" s="37" t="s">
        <v>111</v>
      </c>
      <c r="D41" s="26" t="s">
        <v>112</v>
      </c>
      <c r="E41" s="15">
        <v>6400</v>
      </c>
      <c r="F41" s="28">
        <v>344.5</v>
      </c>
      <c r="G41" s="12" t="s">
        <v>164</v>
      </c>
      <c r="H41" s="28"/>
      <c r="I41" s="27">
        <v>281.41000000000003</v>
      </c>
      <c r="J41" s="12" t="str">
        <f>IF(K41="","",[2]C_Consumable_Basket!$M42&amp;" - "&amp;[2]C_Consumable_Basket!$N42)</f>
        <v>SUPERPRINT - SP-LX3192A</v>
      </c>
      <c r="K41" s="27">
        <v>168.85</v>
      </c>
      <c r="L41" s="27">
        <v>284</v>
      </c>
      <c r="M41" s="12" t="s">
        <v>164</v>
      </c>
      <c r="N41" s="27"/>
      <c r="O41" s="27">
        <v>257.14999999999998</v>
      </c>
      <c r="P41" s="12" t="s">
        <v>164</v>
      </c>
      <c r="Q41" s="27"/>
    </row>
    <row r="42" spans="1:17" ht="25" customHeight="1" x14ac:dyDescent="0.25">
      <c r="A42" s="22" t="s">
        <v>38</v>
      </c>
      <c r="B42" s="22" t="s">
        <v>19</v>
      </c>
      <c r="C42" s="37" t="s">
        <v>113</v>
      </c>
      <c r="D42" s="26" t="s">
        <v>114</v>
      </c>
      <c r="E42" s="15">
        <v>7000</v>
      </c>
      <c r="F42" s="28">
        <v>344.5</v>
      </c>
      <c r="G42" s="12" t="s">
        <v>164</v>
      </c>
      <c r="H42" s="28"/>
      <c r="I42" s="27">
        <v>281.41000000000003</v>
      </c>
      <c r="J42" s="12" t="str">
        <f>IF(K42="","",[2]C_Consumable_Basket!$M43&amp;" - "&amp;[2]C_Consumable_Basket!$N43)</f>
        <v>SUPERPRINT - SP-LX7437A</v>
      </c>
      <c r="K42" s="27">
        <v>168.85</v>
      </c>
      <c r="L42" s="27">
        <v>284</v>
      </c>
      <c r="M42" s="12" t="s">
        <v>164</v>
      </c>
      <c r="N42" s="27"/>
      <c r="O42" s="27">
        <v>257.14999999999998</v>
      </c>
      <c r="P42" s="12" t="s">
        <v>164</v>
      </c>
      <c r="Q42" s="27"/>
    </row>
    <row r="43" spans="1:17" ht="25" customHeight="1" x14ac:dyDescent="0.25">
      <c r="A43" s="22" t="s">
        <v>38</v>
      </c>
      <c r="B43" s="22" t="s">
        <v>19</v>
      </c>
      <c r="C43" s="37" t="s">
        <v>115</v>
      </c>
      <c r="D43" s="26" t="s">
        <v>116</v>
      </c>
      <c r="E43" s="15">
        <v>7000</v>
      </c>
      <c r="F43" s="28">
        <v>80.2</v>
      </c>
      <c r="G43" s="12" t="s">
        <v>177</v>
      </c>
      <c r="H43" s="28">
        <v>44</v>
      </c>
      <c r="I43" s="27">
        <v>81.25</v>
      </c>
      <c r="J43" s="12" t="str">
        <f>IF(K43="","",[2]C_Consumable_Basket!$M44&amp;" - "&amp;[2]C_Consumable_Basket!$N44)</f>
        <v>SUPERPRINT - SP-LX6802A</v>
      </c>
      <c r="K43" s="27">
        <v>48.75</v>
      </c>
      <c r="L43" s="27">
        <v>96</v>
      </c>
      <c r="M43" s="12" t="s">
        <v>217</v>
      </c>
      <c r="N43" s="27">
        <v>60</v>
      </c>
      <c r="O43" s="27">
        <v>79.790000000000006</v>
      </c>
      <c r="P43" s="12" t="s">
        <v>191</v>
      </c>
      <c r="Q43" s="27">
        <v>44.183999999999997</v>
      </c>
    </row>
    <row r="44" spans="1:17" ht="25" customHeight="1" x14ac:dyDescent="0.25">
      <c r="A44" s="22" t="s">
        <v>57</v>
      </c>
      <c r="B44" s="22" t="s">
        <v>19</v>
      </c>
      <c r="C44" s="37" t="s">
        <v>117</v>
      </c>
      <c r="D44" s="26" t="s">
        <v>118</v>
      </c>
      <c r="E44" s="15" t="s">
        <v>0</v>
      </c>
      <c r="F44" s="28">
        <v>159</v>
      </c>
      <c r="G44" s="12" t="s">
        <v>178</v>
      </c>
      <c r="H44" s="28">
        <v>59</v>
      </c>
      <c r="I44" s="27">
        <v>167</v>
      </c>
      <c r="J44" s="12" t="str">
        <f>IF(K44="","",[2]C_Consumable_Basket!$M45&amp;" - "&amp;[2]C_Consumable_Basket!$N45)</f>
        <v>SUPERPRINT - LASR2085</v>
      </c>
      <c r="K44" s="27">
        <v>100.2</v>
      </c>
      <c r="L44" s="27">
        <v>178</v>
      </c>
      <c r="M44" s="12" t="s">
        <v>218</v>
      </c>
      <c r="N44" s="27">
        <v>78</v>
      </c>
      <c r="O44" s="27">
        <v>130.69999999999999</v>
      </c>
      <c r="P44" s="12" t="s">
        <v>192</v>
      </c>
      <c r="Q44" s="27">
        <v>37.714199999999991</v>
      </c>
    </row>
    <row r="45" spans="1:17" ht="25" customHeight="1" x14ac:dyDescent="0.25">
      <c r="A45" s="22" t="s">
        <v>9</v>
      </c>
      <c r="B45" s="22" t="s">
        <v>19</v>
      </c>
      <c r="C45" s="37" t="s">
        <v>119</v>
      </c>
      <c r="D45" s="26" t="s">
        <v>120</v>
      </c>
      <c r="E45" s="15">
        <v>12000</v>
      </c>
      <c r="F45" s="28">
        <v>297.7</v>
      </c>
      <c r="G45" s="12" t="s">
        <v>164</v>
      </c>
      <c r="H45" s="28"/>
      <c r="I45" s="27">
        <v>285.95</v>
      </c>
      <c r="J45" s="12" t="str">
        <f>IF(K45="","",[2]C_Consumable_Basket!$M46&amp;" - "&amp;[2]C_Consumable_Basket!$N46)</f>
        <v>SUPERPRINT - SP-HP4275A</v>
      </c>
      <c r="K45" s="27">
        <v>171.57</v>
      </c>
      <c r="L45" s="27">
        <v>296</v>
      </c>
      <c r="M45" s="12" t="s">
        <v>219</v>
      </c>
      <c r="N45" s="27">
        <v>99</v>
      </c>
      <c r="O45" s="27">
        <v>233.92</v>
      </c>
      <c r="P45" s="12" t="s">
        <v>193</v>
      </c>
      <c r="Q45" s="27">
        <v>38.660999999999994</v>
      </c>
    </row>
    <row r="46" spans="1:17" ht="25" customHeight="1" x14ac:dyDescent="0.25">
      <c r="A46" s="22" t="s">
        <v>121</v>
      </c>
      <c r="B46" s="22" t="s">
        <v>19</v>
      </c>
      <c r="C46" s="37" t="s">
        <v>122</v>
      </c>
      <c r="D46" s="26" t="s">
        <v>123</v>
      </c>
      <c r="E46" s="15">
        <v>7000</v>
      </c>
      <c r="F46" s="28">
        <v>399</v>
      </c>
      <c r="G46" s="12" t="s">
        <v>164</v>
      </c>
      <c r="H46" s="28"/>
      <c r="I46" s="27">
        <v>385</v>
      </c>
      <c r="J46" s="12" t="str">
        <f>IF(K46="","",[2]C_Consumable_Basket!$M47&amp;" - "&amp;[2]C_Consumable_Basket!$N47)</f>
        <v>SUPERPRINT - SP-KM6496A</v>
      </c>
      <c r="K46" s="27">
        <v>231</v>
      </c>
      <c r="L46" s="27">
        <v>320</v>
      </c>
      <c r="M46" s="12" t="s">
        <v>164</v>
      </c>
      <c r="N46" s="27"/>
      <c r="O46" s="27"/>
      <c r="P46" s="12" t="s">
        <v>164</v>
      </c>
      <c r="Q46" s="27"/>
    </row>
    <row r="47" spans="1:17" ht="25" customHeight="1" x14ac:dyDescent="0.25">
      <c r="A47" s="22" t="s">
        <v>62</v>
      </c>
      <c r="B47" s="22" t="s">
        <v>19</v>
      </c>
      <c r="C47" s="37" t="s">
        <v>124</v>
      </c>
      <c r="D47" s="26" t="s">
        <v>125</v>
      </c>
      <c r="E47" s="15">
        <v>2600</v>
      </c>
      <c r="F47" s="28">
        <v>230</v>
      </c>
      <c r="G47" s="12" t="s">
        <v>164</v>
      </c>
      <c r="H47" s="28"/>
      <c r="I47" s="27">
        <v>224.73</v>
      </c>
      <c r="J47" s="12" t="str">
        <f>IF(K47="","",[2]C_Consumable_Basket!$M48&amp;" - "&amp;[2]C_Consumable_Basket!$N48)</f>
        <v>SUPERPRINT - SP-RC2372A</v>
      </c>
      <c r="K47" s="27">
        <v>137.47</v>
      </c>
      <c r="L47" s="27">
        <v>240</v>
      </c>
      <c r="M47" s="12" t="s">
        <v>220</v>
      </c>
      <c r="N47" s="27">
        <v>159</v>
      </c>
      <c r="O47" s="27">
        <v>209.72</v>
      </c>
      <c r="P47" s="12" t="s">
        <v>194</v>
      </c>
      <c r="Q47" s="27">
        <v>63.12</v>
      </c>
    </row>
    <row r="48" spans="1:17" ht="25" customHeight="1" x14ac:dyDescent="0.25">
      <c r="A48" s="22" t="s">
        <v>126</v>
      </c>
      <c r="B48" s="22" t="s">
        <v>19</v>
      </c>
      <c r="C48" s="37" t="s">
        <v>127</v>
      </c>
      <c r="D48" s="26" t="s">
        <v>128</v>
      </c>
      <c r="E48" s="15">
        <v>26000</v>
      </c>
      <c r="F48" s="28">
        <v>116</v>
      </c>
      <c r="G48" s="12" t="s">
        <v>179</v>
      </c>
      <c r="H48" s="28">
        <v>35</v>
      </c>
      <c r="I48" s="27">
        <v>131</v>
      </c>
      <c r="J48" s="12" t="str">
        <f>IF(K48="","",[2]C_Consumable_Basket!$M49&amp;" - "&amp;[2]C_Consumable_Basket!$N49)</f>
        <v>SUPERPRINT - LASR1371</v>
      </c>
      <c r="K48" s="27">
        <v>65.02</v>
      </c>
      <c r="L48" s="27">
        <v>146</v>
      </c>
      <c r="M48" s="12" t="s">
        <v>221</v>
      </c>
      <c r="N48" s="27">
        <v>29</v>
      </c>
      <c r="O48" s="27">
        <v>108.22</v>
      </c>
      <c r="P48" s="12" t="s">
        <v>195</v>
      </c>
      <c r="Q48" s="27">
        <v>12.466200000000001</v>
      </c>
    </row>
    <row r="49" spans="1:17" ht="25" customHeight="1" x14ac:dyDescent="0.25">
      <c r="A49" s="22" t="s">
        <v>57</v>
      </c>
      <c r="B49" s="22" t="s">
        <v>19</v>
      </c>
      <c r="C49" s="37" t="s">
        <v>129</v>
      </c>
      <c r="D49" s="26" t="s">
        <v>130</v>
      </c>
      <c r="E49" s="15">
        <v>200000</v>
      </c>
      <c r="F49" s="28">
        <v>123.7</v>
      </c>
      <c r="G49" s="12" t="s">
        <v>180</v>
      </c>
      <c r="H49" s="28">
        <v>44</v>
      </c>
      <c r="I49" s="27">
        <v>142.88999999999999</v>
      </c>
      <c r="J49" s="12" t="str">
        <f>IF(K49="","",[2]C_Consumable_Basket!$M50&amp;" - "&amp;[2]C_Consumable_Basket!$N50)</f>
        <v>SUPERPRINT - SP-KY2055A</v>
      </c>
      <c r="K49" s="27">
        <v>85.73</v>
      </c>
      <c r="L49" s="27">
        <v>141</v>
      </c>
      <c r="M49" s="12" t="s">
        <v>222</v>
      </c>
      <c r="N49" s="27">
        <v>39</v>
      </c>
      <c r="O49" s="27">
        <v>111.83</v>
      </c>
      <c r="P49" s="12" t="s">
        <v>196</v>
      </c>
      <c r="Q49" s="27">
        <v>41.816999999999993</v>
      </c>
    </row>
    <row r="50" spans="1:17" ht="25" customHeight="1" x14ac:dyDescent="0.25">
      <c r="A50" s="22" t="s">
        <v>38</v>
      </c>
      <c r="B50" s="22" t="s">
        <v>75</v>
      </c>
      <c r="C50" s="37" t="s">
        <v>131</v>
      </c>
      <c r="D50" s="34" t="s">
        <v>132</v>
      </c>
      <c r="E50" s="15" t="s">
        <v>0</v>
      </c>
      <c r="F50" s="28">
        <v>550</v>
      </c>
      <c r="G50" s="12" t="s">
        <v>164</v>
      </c>
      <c r="H50" s="28"/>
      <c r="I50" s="27">
        <v>504.91</v>
      </c>
      <c r="J50" s="12" t="str">
        <f>IF(K50="","",[2]C_Consumable_Basket!$M51&amp;" - "&amp;[2]C_Consumable_Basket!$N51)</f>
        <v/>
      </c>
      <c r="K50" s="27" t="s">
        <v>164</v>
      </c>
      <c r="L50" s="27">
        <v>564</v>
      </c>
      <c r="M50" s="12" t="s">
        <v>164</v>
      </c>
      <c r="N50" s="27"/>
      <c r="O50" s="27"/>
      <c r="P50" s="12" t="s">
        <v>164</v>
      </c>
      <c r="Q50" s="27"/>
    </row>
    <row r="51" spans="1:17" ht="25" customHeight="1" x14ac:dyDescent="0.25">
      <c r="A51" s="22" t="s">
        <v>38</v>
      </c>
      <c r="B51" s="22" t="s">
        <v>75</v>
      </c>
      <c r="C51" s="37" t="s">
        <v>133</v>
      </c>
      <c r="D51" s="26" t="s">
        <v>134</v>
      </c>
      <c r="E51" s="15">
        <v>47000</v>
      </c>
      <c r="F51" s="28">
        <v>52.55</v>
      </c>
      <c r="G51" s="12" t="s">
        <v>164</v>
      </c>
      <c r="H51" s="28"/>
      <c r="I51" s="27">
        <v>51.5</v>
      </c>
      <c r="J51" s="12" t="str">
        <f>IF(K51="","",[2]C_Consumable_Basket!$M52&amp;" - "&amp;[2]C_Consumable_Basket!$N52)</f>
        <v/>
      </c>
      <c r="K51" s="27" t="s">
        <v>164</v>
      </c>
      <c r="L51" s="27">
        <v>62</v>
      </c>
      <c r="M51" s="12" t="s">
        <v>164</v>
      </c>
      <c r="N51" s="27"/>
      <c r="O51" s="27">
        <v>50.95</v>
      </c>
      <c r="P51" s="12" t="s">
        <v>164</v>
      </c>
      <c r="Q51" s="27"/>
    </row>
    <row r="52" spans="1:17" ht="25" customHeight="1" x14ac:dyDescent="0.25">
      <c r="A52" s="22" t="s">
        <v>62</v>
      </c>
      <c r="B52" s="22" t="s">
        <v>19</v>
      </c>
      <c r="C52" s="37" t="s">
        <v>135</v>
      </c>
      <c r="D52" s="26" t="s">
        <v>136</v>
      </c>
      <c r="E52" s="15">
        <v>8000</v>
      </c>
      <c r="F52" s="28">
        <v>110</v>
      </c>
      <c r="G52" s="12" t="s">
        <v>164</v>
      </c>
      <c r="H52" s="28"/>
      <c r="I52" s="27">
        <v>232.7</v>
      </c>
      <c r="J52" s="12" t="str">
        <f>IF(K52="","",[2]C_Consumable_Basket!$M53&amp;" - "&amp;[2]C_Consumable_Basket!$N53)</f>
        <v>SUPERPRINT - SP-RC5586A</v>
      </c>
      <c r="K52" s="27">
        <v>146.38999999999999</v>
      </c>
      <c r="L52" s="27">
        <v>155</v>
      </c>
      <c r="M52" s="12" t="s">
        <v>223</v>
      </c>
      <c r="N52" s="27">
        <v>140</v>
      </c>
      <c r="O52" s="27">
        <v>206.78</v>
      </c>
      <c r="P52" s="12" t="s">
        <v>197</v>
      </c>
      <c r="Q52" s="27">
        <v>53.494199999999999</v>
      </c>
    </row>
    <row r="53" spans="1:17" ht="25" customHeight="1" x14ac:dyDescent="0.25">
      <c r="A53" s="22" t="s">
        <v>38</v>
      </c>
      <c r="B53" s="22" t="s">
        <v>75</v>
      </c>
      <c r="C53" s="37" t="s">
        <v>137</v>
      </c>
      <c r="D53" s="26" t="s">
        <v>138</v>
      </c>
      <c r="E53" s="15">
        <v>21000</v>
      </c>
      <c r="F53" s="28">
        <v>55.15</v>
      </c>
      <c r="G53" s="12" t="s">
        <v>164</v>
      </c>
      <c r="H53" s="28"/>
      <c r="I53" s="27">
        <v>54.08</v>
      </c>
      <c r="J53" s="12" t="str">
        <f>IF(K53="","",[2]C_Consumable_Basket!$M54&amp;" - "&amp;[2]C_Consumable_Basket!$N54)</f>
        <v/>
      </c>
      <c r="K53" s="27" t="s">
        <v>164</v>
      </c>
      <c r="L53" s="27">
        <v>64</v>
      </c>
      <c r="M53" s="12" t="s">
        <v>164</v>
      </c>
      <c r="N53" s="27"/>
      <c r="O53" s="27">
        <v>49.42</v>
      </c>
      <c r="P53" s="12" t="s">
        <v>164</v>
      </c>
      <c r="Q53" s="27"/>
    </row>
    <row r="54" spans="1:17" ht="25" customHeight="1" x14ac:dyDescent="0.25">
      <c r="A54" s="22" t="s">
        <v>38</v>
      </c>
      <c r="B54" s="22" t="s">
        <v>19</v>
      </c>
      <c r="C54" s="37" t="s">
        <v>139</v>
      </c>
      <c r="D54" s="26" t="s">
        <v>140</v>
      </c>
      <c r="E54" s="15">
        <v>3500</v>
      </c>
      <c r="F54" s="28">
        <v>395.6</v>
      </c>
      <c r="G54" s="12" t="s">
        <v>164</v>
      </c>
      <c r="H54" s="28"/>
      <c r="I54" s="27">
        <v>296.38</v>
      </c>
      <c r="J54" s="12" t="str">
        <f>IF(K54="","",[2]C_Consumable_Basket!$M55&amp;" - "&amp;[2]C_Consumable_Basket!$N55)</f>
        <v>SUPERPRINT - SP-LX1858A</v>
      </c>
      <c r="K54" s="27">
        <v>177.83</v>
      </c>
      <c r="L54" s="27">
        <v>490</v>
      </c>
      <c r="M54" s="12" t="s">
        <v>224</v>
      </c>
      <c r="N54" s="27">
        <v>387</v>
      </c>
      <c r="O54" s="27">
        <v>276.43</v>
      </c>
      <c r="P54" s="12" t="s">
        <v>164</v>
      </c>
      <c r="Q54" s="27"/>
    </row>
    <row r="55" spans="1:17" ht="25" customHeight="1" x14ac:dyDescent="0.25">
      <c r="A55" s="22" t="s">
        <v>38</v>
      </c>
      <c r="B55" s="22" t="s">
        <v>75</v>
      </c>
      <c r="C55" s="37" t="s">
        <v>141</v>
      </c>
      <c r="D55" s="26" t="s">
        <v>142</v>
      </c>
      <c r="E55" s="15">
        <v>825</v>
      </c>
      <c r="F55" s="28">
        <v>47.2</v>
      </c>
      <c r="G55" s="12" t="s">
        <v>164</v>
      </c>
      <c r="H55" s="28"/>
      <c r="I55" s="27">
        <v>46.29</v>
      </c>
      <c r="J55" s="12" t="str">
        <f>IF(K55="","",[2]C_Consumable_Basket!$M56&amp;" - "&amp;[2]C_Consumable_Basket!$N56)</f>
        <v/>
      </c>
      <c r="K55" s="27" t="s">
        <v>164</v>
      </c>
      <c r="L55" s="27">
        <v>59</v>
      </c>
      <c r="M55" s="12" t="s">
        <v>164</v>
      </c>
      <c r="N55" s="27"/>
      <c r="O55" s="27">
        <v>48.11</v>
      </c>
      <c r="P55" s="12" t="s">
        <v>164</v>
      </c>
      <c r="Q55" s="27"/>
    </row>
    <row r="56" spans="1:17" ht="25" customHeight="1" x14ac:dyDescent="0.25">
      <c r="A56" s="22" t="s">
        <v>38</v>
      </c>
      <c r="B56" s="22" t="s">
        <v>19</v>
      </c>
      <c r="C56" s="37" t="s">
        <v>143</v>
      </c>
      <c r="D56" s="26" t="s">
        <v>144</v>
      </c>
      <c r="E56" s="15">
        <v>6500</v>
      </c>
      <c r="F56" s="28">
        <v>263.39999999999998</v>
      </c>
      <c r="G56" s="12" t="s">
        <v>164</v>
      </c>
      <c r="H56" s="28"/>
      <c r="I56" s="27">
        <v>262.5</v>
      </c>
      <c r="J56" s="12" t="str">
        <f>IF(K56="","",[2]C_Consumable_Basket!$M57&amp;" - "&amp;[2]C_Consumable_Basket!$N57)</f>
        <v>SUPERPRINT - LASR3692</v>
      </c>
      <c r="K56" s="27">
        <v>189</v>
      </c>
      <c r="L56" s="27">
        <v>244</v>
      </c>
      <c r="M56" s="12" t="s">
        <v>225</v>
      </c>
      <c r="N56" s="27">
        <v>140</v>
      </c>
      <c r="O56" s="27">
        <v>250.58</v>
      </c>
      <c r="P56" s="12" t="s">
        <v>198</v>
      </c>
      <c r="Q56" s="27">
        <v>133.97220000000002</v>
      </c>
    </row>
    <row r="57" spans="1:17" ht="25" customHeight="1" x14ac:dyDescent="0.25">
      <c r="A57" s="22" t="s">
        <v>121</v>
      </c>
      <c r="B57" s="22" t="s">
        <v>19</v>
      </c>
      <c r="C57" s="37" t="s">
        <v>145</v>
      </c>
      <c r="D57" s="26" t="s">
        <v>146</v>
      </c>
      <c r="E57" s="15">
        <v>12000</v>
      </c>
      <c r="F57" s="28">
        <v>305</v>
      </c>
      <c r="G57" s="12" t="s">
        <v>164</v>
      </c>
      <c r="H57" s="28"/>
      <c r="I57" s="27">
        <v>260</v>
      </c>
      <c r="J57" s="12" t="str">
        <f>IF(K57="","",[2]C_Consumable_Basket!$M58&amp;" - "&amp;[2]C_Consumable_Basket!$N58)</f>
        <v>SUPERPRINT - SP-KM8854A</v>
      </c>
      <c r="K57" s="27">
        <v>156</v>
      </c>
      <c r="L57" s="27">
        <v>260</v>
      </c>
      <c r="M57" s="12" t="s">
        <v>164</v>
      </c>
      <c r="N57" s="27"/>
      <c r="O57" s="27"/>
      <c r="P57" s="12" t="s">
        <v>164</v>
      </c>
      <c r="Q57" s="27"/>
    </row>
    <row r="58" spans="1:17" ht="25" customHeight="1" x14ac:dyDescent="0.25">
      <c r="A58" s="22" t="s">
        <v>57</v>
      </c>
      <c r="B58" s="22" t="s">
        <v>19</v>
      </c>
      <c r="C58" s="37" t="s">
        <v>147</v>
      </c>
      <c r="D58" s="26" t="s">
        <v>148</v>
      </c>
      <c r="E58" s="15">
        <v>7000</v>
      </c>
      <c r="F58" s="28">
        <v>101.8</v>
      </c>
      <c r="G58" s="12" t="s">
        <v>181</v>
      </c>
      <c r="H58" s="28">
        <v>38</v>
      </c>
      <c r="I58" s="27">
        <v>104.49</v>
      </c>
      <c r="J58" s="12" t="str">
        <f>IF(K58="","",[2]C_Consumable_Basket!$M59&amp;" - "&amp;[2]C_Consumable_Basket!$N59)</f>
        <v>SUPERPRINT - SP-KY8791A</v>
      </c>
      <c r="K58" s="27">
        <v>62.69</v>
      </c>
      <c r="L58" s="27">
        <v>109</v>
      </c>
      <c r="M58" s="12" t="s">
        <v>226</v>
      </c>
      <c r="N58" s="27">
        <v>48</v>
      </c>
      <c r="O58" s="27">
        <v>81.77</v>
      </c>
      <c r="P58" s="12" t="s">
        <v>199</v>
      </c>
      <c r="Q58" s="27">
        <v>30.770999999999997</v>
      </c>
    </row>
    <row r="59" spans="1:17" ht="25" customHeight="1" x14ac:dyDescent="0.25">
      <c r="A59" s="22" t="s">
        <v>126</v>
      </c>
      <c r="B59" s="22" t="s">
        <v>19</v>
      </c>
      <c r="C59" s="37" t="s">
        <v>149</v>
      </c>
      <c r="D59" s="26" t="s">
        <v>150</v>
      </c>
      <c r="E59" s="15">
        <v>8000</v>
      </c>
      <c r="F59" s="28">
        <v>130.19999999999999</v>
      </c>
      <c r="G59" s="12" t="s">
        <v>182</v>
      </c>
      <c r="H59" s="28">
        <v>35</v>
      </c>
      <c r="I59" s="27">
        <v>132.38</v>
      </c>
      <c r="J59" s="12" t="str">
        <f>IF(K59="","",[2]C_Consumable_Basket!$M60&amp;" - "&amp;[2]C_Consumable_Basket!$N60)</f>
        <v>SUPERPRINT - LASR0351</v>
      </c>
      <c r="K59" s="27">
        <v>79.430000000000007</v>
      </c>
      <c r="L59" s="27">
        <v>146</v>
      </c>
      <c r="M59" s="12" t="s">
        <v>227</v>
      </c>
      <c r="N59" s="27">
        <v>39</v>
      </c>
      <c r="O59" s="27">
        <v>109.35</v>
      </c>
      <c r="P59" s="12" t="s">
        <v>200</v>
      </c>
      <c r="Q59" s="27">
        <v>13.676</v>
      </c>
    </row>
    <row r="60" spans="1:17" ht="25" customHeight="1" x14ac:dyDescent="0.25">
      <c r="A60" s="22" t="s">
        <v>62</v>
      </c>
      <c r="B60" s="22" t="s">
        <v>19</v>
      </c>
      <c r="C60" s="37" t="s">
        <v>151</v>
      </c>
      <c r="D60" s="26" t="s">
        <v>152</v>
      </c>
      <c r="E60" s="15">
        <v>7000</v>
      </c>
      <c r="F60" s="28">
        <v>105</v>
      </c>
      <c r="G60" s="12" t="s">
        <v>164</v>
      </c>
      <c r="H60" s="28"/>
      <c r="I60" s="27">
        <v>106.79</v>
      </c>
      <c r="J60" s="12" t="str">
        <f>IF(K60="","",[2]C_Consumable_Basket!$M61&amp;" - "&amp;[2]C_Consumable_Basket!$N61)</f>
        <v>SUPERPRINT - SP-RC7898A</v>
      </c>
      <c r="K60" s="27">
        <v>71.34</v>
      </c>
      <c r="L60" s="27">
        <v>102</v>
      </c>
      <c r="M60" s="12" t="s">
        <v>228</v>
      </c>
      <c r="N60" s="27">
        <v>44</v>
      </c>
      <c r="O60" s="27">
        <v>84.01</v>
      </c>
      <c r="P60" s="12" t="s">
        <v>201</v>
      </c>
      <c r="Q60" s="27">
        <v>14.123099999999997</v>
      </c>
    </row>
    <row r="61" spans="1:17" ht="25" customHeight="1" x14ac:dyDescent="0.25">
      <c r="A61" s="22" t="s">
        <v>62</v>
      </c>
      <c r="B61" s="22" t="s">
        <v>19</v>
      </c>
      <c r="C61" s="37" t="s">
        <v>153</v>
      </c>
      <c r="D61" s="26" t="s">
        <v>154</v>
      </c>
      <c r="E61" s="15">
        <v>200</v>
      </c>
      <c r="F61" s="28">
        <v>40</v>
      </c>
      <c r="G61" s="12" t="s">
        <v>164</v>
      </c>
      <c r="H61" s="28"/>
      <c r="I61" s="27">
        <v>37.71</v>
      </c>
      <c r="J61" s="12" t="str">
        <f>IF(K61="","",[2]C_Consumable_Basket!$M62&amp;" - "&amp;[2]C_Consumable_Basket!$N62)</f>
        <v>SUPERPRINT - SP-RC2024A</v>
      </c>
      <c r="K61" s="27">
        <v>22.63</v>
      </c>
      <c r="L61" s="27">
        <v>69</v>
      </c>
      <c r="M61" s="12" t="s">
        <v>164</v>
      </c>
      <c r="N61" s="27"/>
      <c r="O61" s="27">
        <v>34.520000000000003</v>
      </c>
      <c r="P61" s="12" t="s">
        <v>164</v>
      </c>
      <c r="Q61" s="27"/>
    </row>
    <row r="62" spans="1:17" ht="25" customHeight="1" x14ac:dyDescent="0.25">
      <c r="A62" s="22" t="s">
        <v>38</v>
      </c>
      <c r="B62" s="22" t="s">
        <v>75</v>
      </c>
      <c r="C62" s="37" t="s">
        <v>155</v>
      </c>
      <c r="D62" s="26" t="s">
        <v>156</v>
      </c>
      <c r="E62" s="15">
        <v>825</v>
      </c>
      <c r="F62" s="28">
        <v>51.5</v>
      </c>
      <c r="G62" s="12" t="s">
        <v>164</v>
      </c>
      <c r="H62" s="28"/>
      <c r="I62" s="27">
        <v>48.2</v>
      </c>
      <c r="J62" s="12" t="str">
        <f>IF(K62="","",[2]C_Consumable_Basket!$M63&amp;" - "&amp;[2]C_Consumable_Basket!$N63)</f>
        <v/>
      </c>
      <c r="K62" s="27" t="s">
        <v>164</v>
      </c>
      <c r="L62" s="27">
        <v>79</v>
      </c>
      <c r="M62" s="12" t="s">
        <v>164</v>
      </c>
      <c r="N62" s="27"/>
      <c r="O62" s="27">
        <v>44.05</v>
      </c>
      <c r="P62" s="12" t="s">
        <v>164</v>
      </c>
      <c r="Q62" s="27"/>
    </row>
    <row r="63" spans="1:17" ht="25" customHeight="1" x14ac:dyDescent="0.25">
      <c r="A63" s="22" t="s">
        <v>38</v>
      </c>
      <c r="B63" s="22" t="s">
        <v>19</v>
      </c>
      <c r="C63" s="37" t="s">
        <v>157</v>
      </c>
      <c r="D63" s="34" t="s">
        <v>158</v>
      </c>
      <c r="E63" s="15">
        <v>6000</v>
      </c>
      <c r="F63" s="28">
        <v>277.35000000000002</v>
      </c>
      <c r="G63" s="12" t="s">
        <v>164</v>
      </c>
      <c r="H63" s="28"/>
      <c r="I63" s="27">
        <v>240.46</v>
      </c>
      <c r="J63" s="12" t="str">
        <f>IF(K63="","",[2]C_Consumable_Basket!$M64&amp;" - "&amp;[2]C_Consumable_Basket!$N64)</f>
        <v>SUPERPRINT - SP-LX9441A</v>
      </c>
      <c r="K63" s="27">
        <v>144.28</v>
      </c>
      <c r="L63" s="27">
        <v>240</v>
      </c>
      <c r="M63" s="12" t="s">
        <v>164</v>
      </c>
      <c r="N63" s="27"/>
      <c r="O63" s="27">
        <v>192.86</v>
      </c>
      <c r="P63" s="12" t="s">
        <v>164</v>
      </c>
      <c r="Q63" s="27"/>
    </row>
    <row r="64" spans="1:17" ht="25" customHeight="1" x14ac:dyDescent="0.25">
      <c r="A64" s="22" t="s">
        <v>57</v>
      </c>
      <c r="B64" s="22" t="s">
        <v>19</v>
      </c>
      <c r="C64" s="37" t="s">
        <v>159</v>
      </c>
      <c r="D64" s="26" t="s">
        <v>160</v>
      </c>
      <c r="E64" s="15" t="s">
        <v>0</v>
      </c>
      <c r="F64" s="28">
        <v>105</v>
      </c>
      <c r="G64" s="12" t="s">
        <v>183</v>
      </c>
      <c r="H64" s="28">
        <v>38</v>
      </c>
      <c r="I64" s="27">
        <v>202.73</v>
      </c>
      <c r="J64" s="12" t="str">
        <f>IF(K64="","",[2]C_Consumable_Basket!$M65&amp;" - "&amp;[2]C_Consumable_Basket!$N65)</f>
        <v>SUPERPRINT - LASR1987</v>
      </c>
      <c r="K64" s="27">
        <v>121.64</v>
      </c>
      <c r="L64" s="27">
        <v>197</v>
      </c>
      <c r="M64" s="12" t="s">
        <v>229</v>
      </c>
      <c r="N64" s="27">
        <v>56</v>
      </c>
      <c r="O64" s="27">
        <v>158.65</v>
      </c>
      <c r="P64" s="12" t="s">
        <v>202</v>
      </c>
      <c r="Q64" s="27">
        <v>39.292199999999994</v>
      </c>
    </row>
    <row r="65" spans="1:17" ht="25" customHeight="1" x14ac:dyDescent="0.25">
      <c r="A65" s="22" t="s">
        <v>161</v>
      </c>
      <c r="B65" s="22" t="s">
        <v>19</v>
      </c>
      <c r="C65" s="37" t="s">
        <v>162</v>
      </c>
      <c r="D65" s="26" t="s">
        <v>163</v>
      </c>
      <c r="E65" s="15" t="s">
        <v>0</v>
      </c>
      <c r="F65" s="28">
        <v>198</v>
      </c>
      <c r="G65" s="12" t="s">
        <v>164</v>
      </c>
      <c r="H65" s="28"/>
      <c r="I65" s="27">
        <v>566.58000000000004</v>
      </c>
      <c r="J65" s="12" t="str">
        <f>IF(K65="","",[2]C_Consumable_Basket!$M66&amp;" - "&amp;[2]C_Consumable_Basket!$N66)</f>
        <v>SUPERPRINT - SP-FX3133A</v>
      </c>
      <c r="K65" s="27">
        <v>393.66</v>
      </c>
      <c r="L65" s="27">
        <v>82</v>
      </c>
      <c r="M65" s="12" t="s">
        <v>230</v>
      </c>
      <c r="N65" s="27">
        <v>39</v>
      </c>
      <c r="O65" s="27">
        <v>509.12</v>
      </c>
      <c r="P65" s="12" t="s">
        <v>203</v>
      </c>
      <c r="Q65" s="27">
        <v>34.558199999999992</v>
      </c>
    </row>
  </sheetData>
  <sheetProtection formatCells="0" formatColumns="0" sort="0" autoFilter="0"/>
  <autoFilter ref="A5:Q65" xr:uid="{00000000-0009-0000-0000-000001000000}"/>
  <mergeCells count="6">
    <mergeCell ref="A3:Q3"/>
    <mergeCell ref="A4:E4"/>
    <mergeCell ref="F4:H4"/>
    <mergeCell ref="I4:K4"/>
    <mergeCell ref="L4:N4"/>
    <mergeCell ref="O4:Q4"/>
  </mergeCells>
  <conditionalFormatting sqref="L7:L65 F7:F65 I7:I65 O7:O65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3 I23 F23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6 I46 F4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7 I57 F5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6 L6 I6 F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0 I50 F50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8" fitToHeight="0" orientation="landscape" r:id="rId1"/>
  <headerFooter alignWithMargins="0">
    <oddHeader>&amp;C&amp;"Calibri"&amp;12&amp;KFF0000 OFFICIAL&amp;1#_x000D_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0A95DADD-937E-4015-9726-3880C9F511CC}">
            <xm:f>RANK(F6,Lookup!$A6:$E6,1)=3</xm:f>
            <x14:dxf>
              <fill>
                <patternFill>
                  <bgColor rgb="FFEDFCB4"/>
                </patternFill>
              </fill>
            </x14:dxf>
          </x14:cfRule>
          <x14:cfRule type="expression" priority="9" id="{63BA0C4D-6C1A-40E9-AF37-F5D851F83B2F}">
            <xm:f>RANK(F6,Lookup!$A6:$E6,1)=4</xm:f>
            <x14:dxf>
              <fill>
                <patternFill>
                  <bgColor theme="9" tint="0.59996337778862885"/>
                </patternFill>
              </fill>
            </x14:dxf>
          </x14:cfRule>
          <x14:cfRule type="expression" priority="10" id="{951ACE3B-CABB-4086-8041-D69FF57AEA1D}">
            <xm:f>RANK(F6,Lookup!$A6:$E6,1)=2</xm:f>
            <x14:dxf>
              <fill>
                <patternFill>
                  <bgColor theme="6" tint="0.59996337778862885"/>
                </patternFill>
              </fill>
            </x14:dxf>
          </x14:cfRule>
          <x14:cfRule type="expression" priority="11" id="{967185D2-7377-4C47-A04E-D6D6D2D8EAC6}">
            <xm:f>RANK(F6,Lookup!$A6:$E6,1)=5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12" id="{93CE21FC-FFA2-4A89-A746-09E7EE42EC52}">
            <xm:f>RANK(F6,Lookup!$A6:$E6,1)=1</xm:f>
            <x14:dxf>
              <font>
                <color auto="1"/>
              </font>
              <fill>
                <patternFill>
                  <bgColor rgb="FFABD999"/>
                </patternFill>
              </fill>
            </x14:dxf>
          </x14:cfRule>
          <xm:sqref>F6:Q65</xm:sqref>
        </x14:conditionalFormatting>
        <x14:conditionalFormatting xmlns:xm="http://schemas.microsoft.com/office/excel/2006/main">
          <x14:cfRule type="expression" priority="18" id="{93CE21FC-FFA2-4A89-A746-09E7EE42EC52}">
            <xm:f>RANK(F66,Lookup!$A106:$E106,1)=1</xm:f>
            <x14:dxf>
              <font>
                <color auto="1"/>
              </font>
              <fill>
                <patternFill>
                  <bgColor rgb="FFABD999"/>
                </patternFill>
              </fill>
            </x14:dxf>
          </x14:cfRule>
          <xm:sqref>F66:Q66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E105"/>
  <sheetViews>
    <sheetView topLeftCell="A86" workbookViewId="0">
      <selection activeCell="C104" sqref="C104"/>
    </sheetView>
  </sheetViews>
  <sheetFormatPr defaultRowHeight="12.5" x14ac:dyDescent="0.25"/>
  <sheetData>
    <row r="1" spans="1:5" x14ac:dyDescent="0.25">
      <c r="A1" s="20" t="s">
        <v>27</v>
      </c>
      <c r="B1" s="20" t="s">
        <v>10</v>
      </c>
      <c r="C1" s="20" t="s">
        <v>11</v>
      </c>
      <c r="D1" s="20" t="s">
        <v>12</v>
      </c>
      <c r="E1" s="20" t="s">
        <v>28</v>
      </c>
    </row>
    <row r="2" spans="1:5" x14ac:dyDescent="0.25">
      <c r="A2" s="20" t="s">
        <v>26</v>
      </c>
      <c r="B2" s="20"/>
      <c r="C2" s="20"/>
      <c r="D2" s="20"/>
      <c r="E2" s="20"/>
    </row>
    <row r="3" spans="1:5" x14ac:dyDescent="0.25">
      <c r="A3" s="20"/>
      <c r="B3" s="20"/>
      <c r="C3" s="20"/>
      <c r="D3" s="20"/>
      <c r="E3" s="20"/>
    </row>
    <row r="4" spans="1:5" x14ac:dyDescent="0.25">
      <c r="A4" s="20"/>
      <c r="B4" s="20"/>
      <c r="C4" s="20"/>
      <c r="D4" s="20"/>
      <c r="E4" s="20"/>
    </row>
    <row r="6" spans="1:5" x14ac:dyDescent="0.25">
      <c r="A6">
        <v>87.24</v>
      </c>
      <c r="B6" s="21">
        <v>86.9</v>
      </c>
      <c r="C6">
        <v>129.05000000000001</v>
      </c>
      <c r="D6" s="21">
        <v>130.03100000000001</v>
      </c>
      <c r="E6">
        <v>90.65</v>
      </c>
    </row>
    <row r="7" spans="1:5" x14ac:dyDescent="0.25">
      <c r="A7">
        <v>148.59</v>
      </c>
      <c r="B7" s="21">
        <v>155.1</v>
      </c>
      <c r="C7">
        <v>136.31</v>
      </c>
      <c r="D7" s="21">
        <v>169.59800000000001</v>
      </c>
      <c r="E7">
        <v>159</v>
      </c>
    </row>
    <row r="8" spans="1:5" x14ac:dyDescent="0.25">
      <c r="A8">
        <v>207.47</v>
      </c>
      <c r="B8" s="21">
        <v>213.4</v>
      </c>
      <c r="C8">
        <v>187.61</v>
      </c>
      <c r="D8" s="21">
        <v>376.36500000000001</v>
      </c>
      <c r="E8">
        <v>225</v>
      </c>
    </row>
    <row r="9" spans="1:5" x14ac:dyDescent="0.25">
      <c r="A9">
        <v>143.86000000000001</v>
      </c>
      <c r="B9" s="21">
        <v>124.3</v>
      </c>
      <c r="C9">
        <v>127.99</v>
      </c>
      <c r="D9" s="21">
        <v>130.22900000000001</v>
      </c>
      <c r="E9">
        <v>149.9</v>
      </c>
    </row>
    <row r="10" spans="1:5" x14ac:dyDescent="0.25">
      <c r="A10">
        <v>99.34</v>
      </c>
      <c r="B10" s="21">
        <v>98</v>
      </c>
      <c r="C10">
        <v>87.86</v>
      </c>
      <c r="D10" s="21">
        <v>88.143000000000001</v>
      </c>
      <c r="E10">
        <v>109</v>
      </c>
    </row>
    <row r="11" spans="1:5" x14ac:dyDescent="0.25">
      <c r="A11">
        <v>174.66</v>
      </c>
      <c r="B11" s="21">
        <v>162.80000000000001</v>
      </c>
      <c r="C11">
        <v>151.15</v>
      </c>
      <c r="D11" s="21">
        <v>159.07100000000003</v>
      </c>
      <c r="E11">
        <v>171.6</v>
      </c>
    </row>
    <row r="12" spans="1:5" x14ac:dyDescent="0.25">
      <c r="A12">
        <v>101.46</v>
      </c>
      <c r="B12" s="21">
        <v>104.5</v>
      </c>
      <c r="C12">
        <v>93.03</v>
      </c>
      <c r="D12" s="21">
        <v>118.855</v>
      </c>
      <c r="E12">
        <v>106.55</v>
      </c>
    </row>
    <row r="13" spans="1:5" x14ac:dyDescent="0.25">
      <c r="A13">
        <v>174.66</v>
      </c>
      <c r="B13" s="21">
        <v>83.6</v>
      </c>
      <c r="C13">
        <v>85.05</v>
      </c>
      <c r="D13" s="21">
        <v>90.14500000000001</v>
      </c>
      <c r="E13">
        <v>161.69999999999999</v>
      </c>
    </row>
    <row r="14" spans="1:5" x14ac:dyDescent="0.25">
      <c r="A14">
        <v>13.09</v>
      </c>
      <c r="B14" s="21">
        <v>5.28</v>
      </c>
      <c r="C14">
        <v>6.31</v>
      </c>
      <c r="D14" s="21">
        <v>89.671999999999997</v>
      </c>
      <c r="E14">
        <v>11.6</v>
      </c>
    </row>
    <row r="15" spans="1:5" x14ac:dyDescent="0.25">
      <c r="A15">
        <v>40.18</v>
      </c>
      <c r="B15" s="21">
        <v>37.4</v>
      </c>
      <c r="C15">
        <v>34.409999999999997</v>
      </c>
      <c r="D15" s="21">
        <v>45.155000000000001</v>
      </c>
      <c r="E15">
        <v>43.21</v>
      </c>
    </row>
    <row r="16" spans="1:5" x14ac:dyDescent="0.25">
      <c r="A16">
        <v>220.55</v>
      </c>
      <c r="B16" s="21">
        <v>234.3</v>
      </c>
      <c r="C16">
        <v>202.92</v>
      </c>
      <c r="D16" s="21">
        <v>255.25500000000002</v>
      </c>
      <c r="E16">
        <v>252.24</v>
      </c>
    </row>
    <row r="17" spans="1:5" x14ac:dyDescent="0.25">
      <c r="A17">
        <v>272.91000000000003</v>
      </c>
      <c r="B17" s="21">
        <v>238.7</v>
      </c>
      <c r="C17">
        <v>245.98</v>
      </c>
      <c r="D17" s="21">
        <v>383.90000000000003</v>
      </c>
      <c r="E17">
        <v>329.1</v>
      </c>
    </row>
    <row r="18" spans="1:5" x14ac:dyDescent="0.25">
      <c r="A18">
        <v>155.61000000000001</v>
      </c>
      <c r="B18" s="21">
        <v>160.6</v>
      </c>
      <c r="C18">
        <v>137.31</v>
      </c>
      <c r="D18" s="21">
        <v>141.33900000000003</v>
      </c>
      <c r="E18">
        <v>162</v>
      </c>
    </row>
    <row r="19" spans="1:5" x14ac:dyDescent="0.25">
      <c r="A19">
        <v>106.05</v>
      </c>
      <c r="B19" s="21">
        <v>108.9</v>
      </c>
      <c r="C19">
        <v>97.45</v>
      </c>
      <c r="D19" s="21">
        <v>128.62300000000002</v>
      </c>
      <c r="E19">
        <v>112.9</v>
      </c>
    </row>
    <row r="20" spans="1:5" x14ac:dyDescent="0.25">
      <c r="A20">
        <v>155.61000000000001</v>
      </c>
      <c r="B20" s="21">
        <v>160.6</v>
      </c>
      <c r="C20">
        <v>137.31</v>
      </c>
      <c r="D20" s="21">
        <v>141.33900000000003</v>
      </c>
      <c r="E20">
        <v>162</v>
      </c>
    </row>
    <row r="21" spans="1:5" x14ac:dyDescent="0.25">
      <c r="A21">
        <v>320.57</v>
      </c>
      <c r="B21" s="21">
        <v>343.2</v>
      </c>
      <c r="C21">
        <v>294.5</v>
      </c>
      <c r="D21" s="21">
        <v>374.29700000000003</v>
      </c>
      <c r="E21">
        <v>374.3</v>
      </c>
    </row>
    <row r="22" spans="1:5" x14ac:dyDescent="0.25">
      <c r="A22">
        <v>48.25</v>
      </c>
      <c r="B22" s="21">
        <v>46.2</v>
      </c>
      <c r="C22">
        <v>42.57</v>
      </c>
      <c r="D22" s="21">
        <v>57.387000000000008</v>
      </c>
      <c r="E22">
        <v>50.6</v>
      </c>
    </row>
    <row r="23" spans="1:5" x14ac:dyDescent="0.25">
      <c r="A23">
        <v>155.61000000000001</v>
      </c>
      <c r="B23" s="21">
        <v>160.6</v>
      </c>
      <c r="C23">
        <v>137.31</v>
      </c>
      <c r="D23" s="21">
        <v>141.33900000000003</v>
      </c>
      <c r="E23">
        <v>162</v>
      </c>
    </row>
    <row r="24" spans="1:5" x14ac:dyDescent="0.25">
      <c r="A24">
        <v>34.83</v>
      </c>
      <c r="B24" s="21">
        <v>31.9</v>
      </c>
      <c r="C24">
        <v>30.32</v>
      </c>
      <c r="D24" s="21">
        <v>37.048000000000002</v>
      </c>
      <c r="E24">
        <v>33.5</v>
      </c>
    </row>
    <row r="25" spans="1:5" x14ac:dyDescent="0.25">
      <c r="A25">
        <v>112.71</v>
      </c>
      <c r="B25" s="21">
        <v>105.6</v>
      </c>
      <c r="C25">
        <v>106.32</v>
      </c>
      <c r="D25" s="21">
        <v>100.78200000000001</v>
      </c>
      <c r="E25">
        <v>111</v>
      </c>
    </row>
    <row r="26" spans="1:5" x14ac:dyDescent="0.25">
      <c r="A26">
        <v>166.35</v>
      </c>
      <c r="B26" s="21">
        <v>174.9</v>
      </c>
      <c r="C26">
        <v>152.63999999999999</v>
      </c>
      <c r="D26" s="21">
        <v>190.74</v>
      </c>
      <c r="E26">
        <v>171</v>
      </c>
    </row>
    <row r="27" spans="1:5" x14ac:dyDescent="0.25">
      <c r="A27">
        <v>82.36</v>
      </c>
      <c r="B27" s="21">
        <v>79.2</v>
      </c>
      <c r="C27">
        <v>71.83</v>
      </c>
      <c r="D27" s="21">
        <v>69.88300000000001</v>
      </c>
      <c r="E27">
        <v>84.18</v>
      </c>
    </row>
    <row r="28" spans="1:5" x14ac:dyDescent="0.25">
      <c r="A28">
        <v>134.82</v>
      </c>
      <c r="B28" s="21">
        <v>140.80000000000001</v>
      </c>
      <c r="C28">
        <v>124</v>
      </c>
      <c r="D28" s="21">
        <v>160.42400000000001</v>
      </c>
      <c r="E28">
        <v>145</v>
      </c>
    </row>
    <row r="29" spans="1:5" x14ac:dyDescent="0.25">
      <c r="A29">
        <v>134.82</v>
      </c>
      <c r="B29" s="21">
        <v>140.80000000000001</v>
      </c>
      <c r="C29">
        <v>124</v>
      </c>
      <c r="D29" s="21">
        <v>160.42400000000001</v>
      </c>
      <c r="E29">
        <v>145</v>
      </c>
    </row>
    <row r="30" spans="1:5" x14ac:dyDescent="0.25">
      <c r="A30">
        <v>134.82</v>
      </c>
      <c r="B30" s="21">
        <v>140.80000000000001</v>
      </c>
      <c r="C30">
        <v>124</v>
      </c>
      <c r="D30" s="21">
        <v>160.42400000000001</v>
      </c>
      <c r="E30">
        <v>145</v>
      </c>
    </row>
    <row r="31" spans="1:5" x14ac:dyDescent="0.25">
      <c r="A31">
        <v>216.98</v>
      </c>
      <c r="B31" s="21">
        <v>172.7</v>
      </c>
      <c r="C31">
        <v>199.54</v>
      </c>
      <c r="D31" s="21">
        <v>250.97600000000003</v>
      </c>
      <c r="E31">
        <v>238.95</v>
      </c>
    </row>
    <row r="32" spans="1:5" x14ac:dyDescent="0.25">
      <c r="A32">
        <v>9.6</v>
      </c>
      <c r="B32" s="21">
        <v>3.58</v>
      </c>
      <c r="C32">
        <v>6.72</v>
      </c>
      <c r="D32" s="21">
        <v>70.708000000000013</v>
      </c>
      <c r="E32">
        <v>7.4</v>
      </c>
    </row>
    <row r="33" spans="1:5" x14ac:dyDescent="0.25">
      <c r="A33">
        <v>182.8</v>
      </c>
      <c r="B33" s="21">
        <v>165</v>
      </c>
      <c r="C33">
        <v>165.46</v>
      </c>
      <c r="D33" s="21">
        <v>335.33500000000004</v>
      </c>
      <c r="E33">
        <v>200.1</v>
      </c>
    </row>
    <row r="34" spans="1:5" x14ac:dyDescent="0.25">
      <c r="A34">
        <v>269.27</v>
      </c>
      <c r="B34" s="21">
        <v>280.5</v>
      </c>
      <c r="C34">
        <v>244.48</v>
      </c>
      <c r="D34" s="21">
        <v>466.01499999999999</v>
      </c>
      <c r="E34">
        <v>303.8</v>
      </c>
    </row>
    <row r="35" spans="1:5" x14ac:dyDescent="0.25">
      <c r="A35">
        <v>164.85</v>
      </c>
      <c r="B35" s="21">
        <v>170.5</v>
      </c>
      <c r="C35">
        <v>146.41</v>
      </c>
      <c r="D35" s="21">
        <v>150.07300000000001</v>
      </c>
      <c r="E35">
        <v>178.63</v>
      </c>
    </row>
    <row r="36" spans="1:5" x14ac:dyDescent="0.25">
      <c r="A36">
        <v>66.86</v>
      </c>
      <c r="B36" s="21">
        <v>67.099999999999994</v>
      </c>
      <c r="C36">
        <v>61.34</v>
      </c>
      <c r="D36" s="21">
        <v>72.303000000000011</v>
      </c>
      <c r="E36">
        <v>68.430000000000007</v>
      </c>
    </row>
    <row r="37" spans="1:5" x14ac:dyDescent="0.25">
      <c r="A37">
        <v>39.03</v>
      </c>
      <c r="B37" s="21">
        <v>32.5</v>
      </c>
      <c r="C37">
        <v>34.56</v>
      </c>
      <c r="D37" s="21">
        <v>31.119000000000003</v>
      </c>
      <c r="E37">
        <v>33</v>
      </c>
    </row>
    <row r="38" spans="1:5" x14ac:dyDescent="0.25">
      <c r="A38">
        <v>61.46</v>
      </c>
      <c r="B38" s="21">
        <v>42.9</v>
      </c>
      <c r="C38">
        <v>55.77</v>
      </c>
      <c r="D38" s="21">
        <v>52.327000000000005</v>
      </c>
      <c r="E38">
        <v>58.96</v>
      </c>
    </row>
    <row r="39" spans="1:5" x14ac:dyDescent="0.25">
      <c r="A39">
        <v>137.16</v>
      </c>
      <c r="B39" s="21">
        <v>140.80000000000001</v>
      </c>
      <c r="C39">
        <v>121.91</v>
      </c>
      <c r="D39" s="21">
        <v>123.87100000000001</v>
      </c>
      <c r="E39">
        <v>145.9</v>
      </c>
    </row>
    <row r="40" spans="1:5" x14ac:dyDescent="0.25">
      <c r="A40">
        <v>14.88</v>
      </c>
      <c r="B40" s="21">
        <v>11</v>
      </c>
      <c r="C40">
        <v>12.74</v>
      </c>
      <c r="D40" s="21">
        <v>19.272000000000002</v>
      </c>
      <c r="E40">
        <v>10.99</v>
      </c>
    </row>
    <row r="41" spans="1:5" x14ac:dyDescent="0.25">
      <c r="A41">
        <v>204.37</v>
      </c>
      <c r="B41" s="21">
        <v>179.3</v>
      </c>
      <c r="C41">
        <v>179.19</v>
      </c>
      <c r="D41" s="21">
        <v>187.44000000000003</v>
      </c>
      <c r="E41">
        <v>190</v>
      </c>
    </row>
    <row r="42" spans="1:5" x14ac:dyDescent="0.25">
      <c r="A42">
        <v>192.58</v>
      </c>
      <c r="B42" s="21">
        <v>199.1</v>
      </c>
      <c r="C42">
        <v>170.76</v>
      </c>
      <c r="D42" s="21">
        <v>176.286</v>
      </c>
      <c r="E42">
        <v>203.3</v>
      </c>
    </row>
    <row r="43" spans="1:5" x14ac:dyDescent="0.25">
      <c r="A43">
        <v>192.58</v>
      </c>
      <c r="B43" s="21">
        <v>199.1</v>
      </c>
      <c r="C43">
        <v>170.76</v>
      </c>
      <c r="D43" s="21">
        <v>176.286</v>
      </c>
      <c r="E43">
        <v>203.3</v>
      </c>
    </row>
    <row r="44" spans="1:5" x14ac:dyDescent="0.25">
      <c r="A44">
        <v>8.0299999999999994</v>
      </c>
      <c r="B44" s="21">
        <v>5.12</v>
      </c>
      <c r="C44">
        <v>2.5099999999999998</v>
      </c>
      <c r="D44" s="21">
        <v>6.4900000000000011</v>
      </c>
      <c r="E44">
        <v>3.64</v>
      </c>
    </row>
    <row r="45" spans="1:5" x14ac:dyDescent="0.25">
      <c r="A45">
        <v>150.34</v>
      </c>
      <c r="B45" s="21">
        <v>141.9</v>
      </c>
      <c r="C45">
        <v>136.13999999999999</v>
      </c>
      <c r="D45" s="21">
        <v>143.803</v>
      </c>
      <c r="E45">
        <v>155</v>
      </c>
    </row>
    <row r="46" spans="1:5" x14ac:dyDescent="0.25">
      <c r="A46">
        <v>192.58</v>
      </c>
      <c r="B46" s="21">
        <v>199.1</v>
      </c>
      <c r="C46">
        <v>170.43</v>
      </c>
      <c r="D46" s="21">
        <v>176.286</v>
      </c>
      <c r="E46">
        <v>203</v>
      </c>
    </row>
    <row r="47" spans="1:5" x14ac:dyDescent="0.25">
      <c r="A47">
        <v>140.81</v>
      </c>
      <c r="B47" s="21">
        <v>112.2</v>
      </c>
      <c r="C47">
        <v>112.04</v>
      </c>
      <c r="D47" s="21">
        <v>127.34700000000001</v>
      </c>
      <c r="E47">
        <v>126.5</v>
      </c>
    </row>
    <row r="48" spans="1:5" x14ac:dyDescent="0.25">
      <c r="A48">
        <v>79.73</v>
      </c>
      <c r="B48" s="21">
        <v>49.5</v>
      </c>
      <c r="C48">
        <v>55.4</v>
      </c>
      <c r="D48" s="21">
        <v>69.597000000000008</v>
      </c>
      <c r="E48">
        <v>78</v>
      </c>
    </row>
    <row r="49" spans="1:5" x14ac:dyDescent="0.25">
      <c r="A49">
        <v>432.85</v>
      </c>
      <c r="B49" s="21">
        <v>282.7</v>
      </c>
      <c r="C49">
        <v>514.39</v>
      </c>
      <c r="D49" s="21">
        <v>428.65900000000005</v>
      </c>
      <c r="E49">
        <v>535.84</v>
      </c>
    </row>
    <row r="50" spans="1:5" x14ac:dyDescent="0.25">
      <c r="A50">
        <v>8.0299999999999994</v>
      </c>
      <c r="B50" s="21">
        <v>5.12</v>
      </c>
      <c r="C50">
        <v>5.45</v>
      </c>
      <c r="D50" s="21">
        <v>6.4900000000000011</v>
      </c>
      <c r="E50">
        <v>5.6</v>
      </c>
    </row>
    <row r="51" spans="1:5" x14ac:dyDescent="0.25">
      <c r="A51">
        <v>37.43</v>
      </c>
      <c r="B51" s="21">
        <v>30.8</v>
      </c>
      <c r="C51">
        <v>34.049999999999997</v>
      </c>
      <c r="D51" s="21">
        <v>29.612000000000005</v>
      </c>
      <c r="E51">
        <v>37</v>
      </c>
    </row>
    <row r="52" spans="1:5" x14ac:dyDescent="0.25">
      <c r="A52">
        <v>63.35</v>
      </c>
      <c r="B52" s="21">
        <v>42.9</v>
      </c>
      <c r="C52">
        <v>40.4</v>
      </c>
      <c r="D52" s="21">
        <v>90.376000000000005</v>
      </c>
      <c r="E52">
        <v>44.6</v>
      </c>
    </row>
    <row r="53" spans="1:5" x14ac:dyDescent="0.25">
      <c r="A53">
        <v>258.69</v>
      </c>
      <c r="B53" s="21">
        <v>267.3</v>
      </c>
      <c r="C53">
        <v>233.69</v>
      </c>
      <c r="D53" s="21">
        <v>350.90000000000003</v>
      </c>
      <c r="E53">
        <v>285</v>
      </c>
    </row>
    <row r="54" spans="1:5" x14ac:dyDescent="0.25">
      <c r="A54">
        <v>93.23</v>
      </c>
      <c r="B54" s="21">
        <v>93.5</v>
      </c>
      <c r="C54">
        <v>84.35</v>
      </c>
      <c r="D54" s="21">
        <v>133.83700000000002</v>
      </c>
      <c r="E54">
        <v>99</v>
      </c>
    </row>
    <row r="55" spans="1:5" x14ac:dyDescent="0.25">
      <c r="A55">
        <v>30.1</v>
      </c>
      <c r="B55" s="21">
        <v>24</v>
      </c>
      <c r="C55">
        <v>24.08</v>
      </c>
      <c r="D55" s="21">
        <v>22.682000000000002</v>
      </c>
      <c r="E55">
        <v>25.75</v>
      </c>
    </row>
    <row r="56" spans="1:5" x14ac:dyDescent="0.25">
      <c r="A56">
        <v>200.31</v>
      </c>
      <c r="B56" s="21">
        <v>193.6</v>
      </c>
      <c r="C56">
        <v>176.52</v>
      </c>
      <c r="D56" s="21">
        <v>183.601</v>
      </c>
      <c r="E56">
        <v>191.4</v>
      </c>
    </row>
    <row r="57" spans="1:5" x14ac:dyDescent="0.25">
      <c r="A57">
        <v>123.89</v>
      </c>
      <c r="B57" s="21">
        <v>115.5</v>
      </c>
      <c r="C57">
        <v>116.91</v>
      </c>
      <c r="D57" s="21">
        <v>111.35300000000001</v>
      </c>
      <c r="E57">
        <v>123</v>
      </c>
    </row>
    <row r="58" spans="1:5" x14ac:dyDescent="0.25">
      <c r="A58">
        <v>90.98</v>
      </c>
      <c r="B58" s="21">
        <v>89.1</v>
      </c>
      <c r="C58">
        <v>90.83</v>
      </c>
      <c r="D58" s="21">
        <v>80.245000000000005</v>
      </c>
      <c r="E58">
        <v>99</v>
      </c>
    </row>
    <row r="59" spans="1:5" x14ac:dyDescent="0.25">
      <c r="A59">
        <v>139.72</v>
      </c>
      <c r="B59" s="21">
        <v>146.30000000000001</v>
      </c>
      <c r="C59">
        <v>128.69</v>
      </c>
      <c r="D59" s="21">
        <v>163.59200000000001</v>
      </c>
      <c r="E59">
        <v>151.65</v>
      </c>
    </row>
    <row r="60" spans="1:5" x14ac:dyDescent="0.25">
      <c r="A60">
        <v>164.85</v>
      </c>
      <c r="B60" s="21">
        <v>170.5</v>
      </c>
      <c r="C60">
        <v>140.77000000000001</v>
      </c>
      <c r="D60" s="21">
        <v>150.07300000000001</v>
      </c>
      <c r="E60">
        <v>177.5</v>
      </c>
    </row>
    <row r="61" spans="1:5" x14ac:dyDescent="0.25">
      <c r="A61">
        <v>20.09</v>
      </c>
      <c r="B61" s="21">
        <v>13.75</v>
      </c>
      <c r="C61">
        <v>15.19</v>
      </c>
      <c r="D61" s="21">
        <v>13.211</v>
      </c>
      <c r="E61">
        <v>17.329999999999998</v>
      </c>
    </row>
    <row r="62" spans="1:5" x14ac:dyDescent="0.25">
      <c r="A62">
        <v>30.1</v>
      </c>
      <c r="B62" s="21">
        <v>24</v>
      </c>
      <c r="C62">
        <v>24.08</v>
      </c>
      <c r="D62" s="21">
        <v>22.682000000000002</v>
      </c>
      <c r="E62">
        <v>25.75</v>
      </c>
    </row>
    <row r="63" spans="1:5" x14ac:dyDescent="0.25">
      <c r="A63">
        <v>263.60000000000002</v>
      </c>
      <c r="B63" s="21">
        <v>132</v>
      </c>
      <c r="C63">
        <v>188.75</v>
      </c>
      <c r="D63" s="21">
        <v>243.44100000000003</v>
      </c>
      <c r="E63">
        <v>210</v>
      </c>
    </row>
    <row r="64" spans="1:5" x14ac:dyDescent="0.25">
      <c r="A64">
        <v>8.31</v>
      </c>
      <c r="B64" s="21">
        <v>5.0599999999999996</v>
      </c>
      <c r="C64">
        <v>3.17</v>
      </c>
      <c r="D64" s="21">
        <v>24.596</v>
      </c>
      <c r="E64">
        <v>7.2</v>
      </c>
    </row>
    <row r="65" spans="1:5" x14ac:dyDescent="0.25">
      <c r="A65">
        <v>13.09</v>
      </c>
      <c r="B65" s="21">
        <v>4.62</v>
      </c>
      <c r="C65">
        <v>5.0199999999999996</v>
      </c>
      <c r="D65" s="21">
        <v>6.4570000000000007</v>
      </c>
      <c r="E65">
        <v>9.64</v>
      </c>
    </row>
    <row r="66" spans="1:5" x14ac:dyDescent="0.25">
      <c r="A66">
        <v>179.55</v>
      </c>
      <c r="B66" s="21">
        <v>189.2</v>
      </c>
      <c r="C66">
        <v>165.12</v>
      </c>
      <c r="D66" s="21">
        <v>206.44800000000004</v>
      </c>
      <c r="E66">
        <v>197</v>
      </c>
    </row>
    <row r="67" spans="1:5" x14ac:dyDescent="0.25">
      <c r="A67">
        <v>135.80000000000001</v>
      </c>
      <c r="B67" s="21">
        <v>134.19999999999999</v>
      </c>
      <c r="C67">
        <v>123.51</v>
      </c>
      <c r="D67" s="21">
        <v>122.60600000000001</v>
      </c>
      <c r="E67">
        <v>130</v>
      </c>
    </row>
    <row r="68" spans="1:5" x14ac:dyDescent="0.25">
      <c r="A68">
        <v>192.58</v>
      </c>
      <c r="B68" s="21">
        <v>199.1</v>
      </c>
      <c r="C68">
        <v>184.05</v>
      </c>
      <c r="D68" s="21">
        <v>176.286</v>
      </c>
      <c r="E68">
        <v>207</v>
      </c>
    </row>
    <row r="69" spans="1:5" x14ac:dyDescent="0.25">
      <c r="A69">
        <v>46.38</v>
      </c>
      <c r="B69" s="21">
        <v>41.5</v>
      </c>
      <c r="C69">
        <v>37.04</v>
      </c>
      <c r="D69" s="21">
        <v>38.071000000000005</v>
      </c>
      <c r="E69">
        <v>42.5</v>
      </c>
    </row>
    <row r="70" spans="1:5" x14ac:dyDescent="0.25">
      <c r="A70">
        <v>60.91</v>
      </c>
      <c r="B70" s="21">
        <v>48.4</v>
      </c>
      <c r="C70">
        <v>59.9</v>
      </c>
      <c r="D70" s="21">
        <v>51.81</v>
      </c>
      <c r="E70">
        <v>90.3</v>
      </c>
    </row>
    <row r="71" spans="1:5" x14ac:dyDescent="0.25">
      <c r="A71">
        <v>31.06</v>
      </c>
      <c r="B71" s="21">
        <v>24.75</v>
      </c>
      <c r="C71">
        <v>27.13</v>
      </c>
      <c r="D71" s="21">
        <v>23.595000000000002</v>
      </c>
      <c r="E71">
        <v>30.5</v>
      </c>
    </row>
    <row r="72" spans="1:5" x14ac:dyDescent="0.25">
      <c r="A72">
        <v>192.58</v>
      </c>
      <c r="B72" s="21">
        <v>199.1</v>
      </c>
      <c r="C72">
        <v>165.65</v>
      </c>
      <c r="D72" s="21">
        <v>176.286</v>
      </c>
      <c r="E72">
        <v>207</v>
      </c>
    </row>
    <row r="73" spans="1:5" x14ac:dyDescent="0.25">
      <c r="A73">
        <v>192.58</v>
      </c>
      <c r="B73" s="21">
        <v>199.1</v>
      </c>
      <c r="C73">
        <v>165.65</v>
      </c>
      <c r="D73" s="21">
        <v>176.286</v>
      </c>
      <c r="E73">
        <v>207</v>
      </c>
    </row>
    <row r="74" spans="1:5" x14ac:dyDescent="0.25">
      <c r="A74">
        <v>96.05</v>
      </c>
      <c r="B74" s="21">
        <v>89.1</v>
      </c>
      <c r="C74">
        <v>90.13</v>
      </c>
      <c r="D74" s="21">
        <v>85.03</v>
      </c>
      <c r="E74">
        <v>95</v>
      </c>
    </row>
    <row r="75" spans="1:5" x14ac:dyDescent="0.25">
      <c r="A75">
        <v>148.9</v>
      </c>
      <c r="B75" s="21">
        <v>152.9</v>
      </c>
      <c r="C75">
        <v>131.22999999999999</v>
      </c>
      <c r="D75" s="21">
        <v>134.99200000000002</v>
      </c>
      <c r="E75">
        <v>159.5</v>
      </c>
    </row>
    <row r="76" spans="1:5" x14ac:dyDescent="0.25">
      <c r="A76">
        <v>263.60000000000002</v>
      </c>
      <c r="B76" s="21">
        <v>93.5</v>
      </c>
      <c r="C76">
        <v>208.64</v>
      </c>
      <c r="D76" s="21">
        <v>219.56</v>
      </c>
      <c r="E76">
        <v>154</v>
      </c>
    </row>
    <row r="77" spans="1:5" x14ac:dyDescent="0.25">
      <c r="A77">
        <v>162.72</v>
      </c>
      <c r="B77" s="21">
        <v>115.5</v>
      </c>
      <c r="C77">
        <v>163.6</v>
      </c>
      <c r="D77" s="21">
        <v>148.07100000000003</v>
      </c>
      <c r="E77">
        <v>170</v>
      </c>
    </row>
    <row r="78" spans="1:5" x14ac:dyDescent="0.25">
      <c r="A78">
        <v>210.28</v>
      </c>
      <c r="B78" s="21">
        <v>210</v>
      </c>
      <c r="C78">
        <v>195.97</v>
      </c>
      <c r="D78" s="21">
        <v>193.02799999999999</v>
      </c>
      <c r="E78">
        <v>215</v>
      </c>
    </row>
    <row r="79" spans="1:5" x14ac:dyDescent="0.25">
      <c r="A79">
        <v>146.37</v>
      </c>
      <c r="B79" s="21">
        <v>149.77000000000001</v>
      </c>
      <c r="C79">
        <v>136.32</v>
      </c>
      <c r="D79" s="21">
        <v>132.60500000000002</v>
      </c>
      <c r="E79">
        <v>156.80000000000001</v>
      </c>
    </row>
    <row r="80" spans="1:5" x14ac:dyDescent="0.25">
      <c r="A80">
        <v>143.87</v>
      </c>
      <c r="B80" s="21">
        <v>149.88</v>
      </c>
      <c r="C80">
        <v>140.1</v>
      </c>
      <c r="D80" s="21">
        <v>168.65200000000002</v>
      </c>
      <c r="E80">
        <v>156.65</v>
      </c>
    </row>
    <row r="81" spans="1:5" x14ac:dyDescent="0.25">
      <c r="A81">
        <v>111.11</v>
      </c>
      <c r="B81" s="21">
        <v>78.099999999999994</v>
      </c>
      <c r="C81">
        <v>116.47058823529412</v>
      </c>
      <c r="D81" s="21">
        <v>99.275000000000006</v>
      </c>
      <c r="E81">
        <v>116</v>
      </c>
    </row>
    <row r="82" spans="1:5" x14ac:dyDescent="0.25">
      <c r="A82">
        <v>73.959999999999994</v>
      </c>
      <c r="B82" s="21">
        <v>61.6</v>
      </c>
      <c r="C82">
        <v>53.05</v>
      </c>
      <c r="D82" s="21">
        <v>60.874000000000009</v>
      </c>
      <c r="E82">
        <v>67.8</v>
      </c>
    </row>
    <row r="83" spans="1:5" x14ac:dyDescent="0.25">
      <c r="A83">
        <v>28.63</v>
      </c>
      <c r="B83" s="21">
        <v>22</v>
      </c>
      <c r="C83">
        <v>24.49</v>
      </c>
      <c r="D83" s="21">
        <v>21.295999999999999</v>
      </c>
      <c r="E83">
        <v>25.99</v>
      </c>
    </row>
    <row r="84" spans="1:5" x14ac:dyDescent="0.25">
      <c r="A84">
        <v>28.63</v>
      </c>
      <c r="B84" s="21">
        <v>22</v>
      </c>
      <c r="C84">
        <v>24.49</v>
      </c>
      <c r="D84" s="21">
        <v>21.295999999999999</v>
      </c>
      <c r="E84">
        <v>25.99</v>
      </c>
    </row>
    <row r="85" spans="1:5" x14ac:dyDescent="0.25">
      <c r="A85">
        <v>28.63</v>
      </c>
      <c r="B85" s="21">
        <v>22</v>
      </c>
      <c r="C85">
        <v>24.49</v>
      </c>
      <c r="D85" s="21">
        <v>21.295999999999999</v>
      </c>
      <c r="E85">
        <v>25.99</v>
      </c>
    </row>
    <row r="86" spans="1:5" x14ac:dyDescent="0.25">
      <c r="A86">
        <v>276.10000000000002</v>
      </c>
      <c r="B86" s="21">
        <v>233.2</v>
      </c>
      <c r="C86">
        <v>202.92</v>
      </c>
      <c r="D86" s="21">
        <v>255.25500000000002</v>
      </c>
      <c r="E86">
        <v>243</v>
      </c>
    </row>
    <row r="87" spans="1:5" x14ac:dyDescent="0.25">
      <c r="A87">
        <v>72.92</v>
      </c>
      <c r="B87" s="21">
        <v>62.7</v>
      </c>
      <c r="C87">
        <v>67.349999999999994</v>
      </c>
      <c r="D87" s="21">
        <v>79.51900000000002</v>
      </c>
      <c r="E87">
        <v>75.7</v>
      </c>
    </row>
    <row r="88" spans="1:5" x14ac:dyDescent="0.25">
      <c r="A88">
        <v>162.07</v>
      </c>
      <c r="B88" s="21">
        <v>129.41</v>
      </c>
      <c r="C88">
        <v>117.79</v>
      </c>
      <c r="D88" s="21">
        <v>147.45500000000001</v>
      </c>
      <c r="E88">
        <v>135</v>
      </c>
    </row>
    <row r="89" spans="1:5" x14ac:dyDescent="0.25">
      <c r="A89">
        <v>98.89</v>
      </c>
      <c r="B89" s="21">
        <v>78.099999999999994</v>
      </c>
      <c r="C89">
        <v>93.2</v>
      </c>
      <c r="D89" s="21">
        <v>87.713999999999999</v>
      </c>
      <c r="E89">
        <v>110</v>
      </c>
    </row>
    <row r="90" spans="1:5" x14ac:dyDescent="0.25">
      <c r="A90">
        <v>162.72</v>
      </c>
      <c r="B90" s="21">
        <v>115.5</v>
      </c>
      <c r="C90">
        <v>163.6</v>
      </c>
      <c r="D90" s="21">
        <v>148.07100000000003</v>
      </c>
      <c r="E90">
        <v>162</v>
      </c>
    </row>
    <row r="91" spans="1:5" x14ac:dyDescent="0.25">
      <c r="A91">
        <v>42.52</v>
      </c>
      <c r="B91" s="21">
        <v>34</v>
      </c>
      <c r="C91">
        <v>38.89</v>
      </c>
      <c r="D91" s="21">
        <v>34.419000000000004</v>
      </c>
      <c r="E91">
        <v>39</v>
      </c>
    </row>
    <row r="92" spans="1:5" x14ac:dyDescent="0.25">
      <c r="A92">
        <v>77.62</v>
      </c>
      <c r="B92" s="21">
        <v>70.400000000000006</v>
      </c>
      <c r="C92">
        <v>73.53</v>
      </c>
      <c r="D92" s="21">
        <v>67.694000000000003</v>
      </c>
      <c r="E92">
        <v>75.989999999999995</v>
      </c>
    </row>
    <row r="93" spans="1:5" x14ac:dyDescent="0.25">
      <c r="A93">
        <v>24.41</v>
      </c>
      <c r="B93" s="21">
        <v>16.28</v>
      </c>
      <c r="C93">
        <v>19.899999999999999</v>
      </c>
      <c r="D93" s="21">
        <v>17.303000000000001</v>
      </c>
      <c r="E93">
        <v>22.7</v>
      </c>
    </row>
    <row r="94" spans="1:5" x14ac:dyDescent="0.25">
      <c r="A94">
        <v>22.63</v>
      </c>
      <c r="B94" s="21">
        <v>17</v>
      </c>
      <c r="C94">
        <v>17.96</v>
      </c>
      <c r="D94" s="21">
        <v>15.620000000000001</v>
      </c>
      <c r="E94">
        <v>18.760000000000002</v>
      </c>
    </row>
    <row r="95" spans="1:5" x14ac:dyDescent="0.25">
      <c r="A95">
        <v>428.26</v>
      </c>
      <c r="B95" s="21">
        <v>272.8</v>
      </c>
      <c r="C95">
        <v>309.38</v>
      </c>
      <c r="D95" s="21">
        <v>399.113</v>
      </c>
      <c r="E95">
        <v>450.9</v>
      </c>
    </row>
    <row r="96" spans="1:5" x14ac:dyDescent="0.25">
      <c r="A96">
        <v>126.91</v>
      </c>
      <c r="B96" s="21">
        <v>125</v>
      </c>
      <c r="C96">
        <v>96.62</v>
      </c>
      <c r="D96" s="21">
        <v>114.202</v>
      </c>
      <c r="E96">
        <v>128.5</v>
      </c>
    </row>
    <row r="97" spans="1:5" x14ac:dyDescent="0.25">
      <c r="A97">
        <v>147.25</v>
      </c>
      <c r="B97" s="21">
        <v>128.69999999999999</v>
      </c>
      <c r="C97">
        <v>109.64</v>
      </c>
      <c r="D97" s="21">
        <v>133.43</v>
      </c>
      <c r="E97">
        <v>149.94999999999999</v>
      </c>
    </row>
    <row r="98" spans="1:5" x14ac:dyDescent="0.25">
      <c r="A98">
        <v>24.41</v>
      </c>
      <c r="B98" s="21">
        <v>16.28</v>
      </c>
      <c r="C98">
        <v>19.899999999999999</v>
      </c>
      <c r="D98" s="21">
        <v>17.303000000000001</v>
      </c>
      <c r="E98">
        <v>22.7</v>
      </c>
    </row>
    <row r="99" spans="1:5" x14ac:dyDescent="0.25">
      <c r="A99">
        <v>24.41</v>
      </c>
      <c r="B99" s="21">
        <v>16.28</v>
      </c>
      <c r="C99">
        <v>19.899999999999999</v>
      </c>
      <c r="D99" s="21">
        <v>17.303000000000001</v>
      </c>
      <c r="E99">
        <v>22.7</v>
      </c>
    </row>
    <row r="100" spans="1:5" x14ac:dyDescent="0.25">
      <c r="A100">
        <v>135.41</v>
      </c>
      <c r="B100" s="21">
        <v>132</v>
      </c>
      <c r="C100">
        <v>101.57</v>
      </c>
      <c r="D100" s="21">
        <v>122.24300000000001</v>
      </c>
      <c r="E100">
        <v>137.19999999999999</v>
      </c>
    </row>
    <row r="101" spans="1:5" x14ac:dyDescent="0.25">
      <c r="A101">
        <v>246.15</v>
      </c>
      <c r="B101" s="21">
        <v>295</v>
      </c>
      <c r="C101">
        <v>225.91</v>
      </c>
      <c r="D101" s="21">
        <v>306.84500000000003</v>
      </c>
      <c r="E101">
        <v>269.83999999999997</v>
      </c>
    </row>
    <row r="102" spans="1:5" x14ac:dyDescent="0.25">
      <c r="A102">
        <v>143.87</v>
      </c>
      <c r="B102" s="21">
        <v>150.69999999999999</v>
      </c>
      <c r="C102">
        <v>131.55000000000001</v>
      </c>
      <c r="D102" s="21">
        <v>168.65200000000002</v>
      </c>
      <c r="E102">
        <v>155.5</v>
      </c>
    </row>
    <row r="103" spans="1:5" x14ac:dyDescent="0.25">
      <c r="A103">
        <v>142.21</v>
      </c>
      <c r="B103" s="21">
        <v>148.5</v>
      </c>
      <c r="C103">
        <v>129.96</v>
      </c>
      <c r="D103" s="21">
        <v>166.62800000000001</v>
      </c>
      <c r="E103">
        <v>154</v>
      </c>
    </row>
    <row r="104" spans="1:5" x14ac:dyDescent="0.25">
      <c r="A104">
        <v>162.72</v>
      </c>
      <c r="B104" s="21">
        <v>115.5</v>
      </c>
      <c r="C104">
        <v>163.6</v>
      </c>
      <c r="D104" s="21">
        <v>148.07100000000003</v>
      </c>
      <c r="E104">
        <v>172</v>
      </c>
    </row>
    <row r="105" spans="1:5" x14ac:dyDescent="0.25">
      <c r="A105">
        <v>30.1</v>
      </c>
      <c r="B105" s="21">
        <v>24</v>
      </c>
      <c r="C105">
        <v>24.08</v>
      </c>
      <c r="D105" s="21">
        <v>22.682000000000002</v>
      </c>
      <c r="E105">
        <v>25</v>
      </c>
    </row>
  </sheetData>
  <pageMargins left="0.7" right="0.7" top="0.75" bottom="0.75" header="0.3" footer="0.3"/>
  <headerFooter>
    <oddHeader>&amp;C&amp;"Calibri"&amp;12&amp;KFF0000 OFFICIAL&amp;1#_x000D_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Summary</vt:lpstr>
      <vt:lpstr>Pricing_Top_Products</vt:lpstr>
      <vt:lpstr>Lookup</vt:lpstr>
      <vt:lpstr>Pricing_Top_Products!Print_Area</vt:lpstr>
      <vt:lpstr>Summary!Print_Area</vt:lpstr>
    </vt:vector>
  </TitlesOfParts>
  <Company>Department of Treasury and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Revised Price list</dc:title>
  <dc:subject>Monthly &amp; GST excl Prices</dc:subject>
  <dc:creator>04000152</dc:creator>
  <dc:description>Revised format follow Audit  and feedback from clients</dc:description>
  <cp:lastModifiedBy>Van Der Spoel, Kristien</cp:lastModifiedBy>
  <cp:lastPrinted>2018-10-30T05:55:43Z</cp:lastPrinted>
  <dcterms:created xsi:type="dcterms:W3CDTF">2004-12-03T06:37:30Z</dcterms:created>
  <dcterms:modified xsi:type="dcterms:W3CDTF">2025-03-19T03:05:16Z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4b26fd5-3efd-4a20-8a20-f4af9baafd95_Enabled">
    <vt:lpwstr>true</vt:lpwstr>
  </property>
  <property fmtid="{D5CDD505-2E9C-101B-9397-08002B2CF9AE}" pid="3" name="MSIP_Label_c4b26fd5-3efd-4a20-8a20-f4af9baafd95_SetDate">
    <vt:lpwstr>2024-12-03T06:47:52Z</vt:lpwstr>
  </property>
  <property fmtid="{D5CDD505-2E9C-101B-9397-08002B2CF9AE}" pid="4" name="MSIP_Label_c4b26fd5-3efd-4a20-8a20-f4af9baafd95_Method">
    <vt:lpwstr>Privileged</vt:lpwstr>
  </property>
  <property fmtid="{D5CDD505-2E9C-101B-9397-08002B2CF9AE}" pid="5" name="MSIP_Label_c4b26fd5-3efd-4a20-8a20-f4af9baafd95_Name">
    <vt:lpwstr>Official</vt:lpwstr>
  </property>
  <property fmtid="{D5CDD505-2E9C-101B-9397-08002B2CF9AE}" pid="6" name="MSIP_Label_c4b26fd5-3efd-4a20-8a20-f4af9baafd95_SiteId">
    <vt:lpwstr>b734b102-a267-429a-b45e-460c8ad63ae2</vt:lpwstr>
  </property>
  <property fmtid="{D5CDD505-2E9C-101B-9397-08002B2CF9AE}" pid="7" name="MSIP_Label_c4b26fd5-3efd-4a20-8a20-f4af9baafd95_ActionId">
    <vt:lpwstr>f70f4050-1b5a-4800-b448-b286a556ae09</vt:lpwstr>
  </property>
  <property fmtid="{D5CDD505-2E9C-101B-9397-08002B2CF9AE}" pid="8" name="MSIP_Label_c4b26fd5-3efd-4a20-8a20-f4af9baafd95_ContentBits">
    <vt:lpwstr>1</vt:lpwstr>
  </property>
</Properties>
</file>