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P:\CUA\10. CUAs Current\CUAPCS2024 - Printing and Copying Solutions\"/>
    </mc:Choice>
  </mc:AlternateContent>
  <xr:revisionPtr revIDLastSave="0" documentId="13_ncr:1_{309206C8-18C8-419E-8333-2CE9257A5B5A}" xr6:coauthVersionLast="47" xr6:coauthVersionMax="47" xr10:uidLastSave="{00000000-0000-0000-0000-000000000000}"/>
  <workbookProtection workbookAlgorithmName="SHA-512" workbookHashValue="3WGRqNyrJibHmgNirIyswYpMfJWmfCut3YOQpoCDzg5h21YEOoigewEODv1FT2uGiZ8MdplXQ7E0o8fKM+R79g==" workbookSaltValue="cPktMu0FeFjN/5w9UFeLqw==" workbookSpinCount="100000" lockStructure="1"/>
  <bookViews>
    <workbookView xWindow="-110" yWindow="-110" windowWidth="19420" windowHeight="11620" xr2:uid="{00000000-000D-0000-FFFF-FFFF00000000}"/>
  </bookViews>
  <sheets>
    <sheet name="Quote_Form" sheetId="6" r:id="rId1"/>
    <sheet name="Lookups" sheetId="2" state="hidden" r:id="rId2"/>
  </sheets>
  <definedNames>
    <definedName name="CatA">Lookups!$B$1:$B$9</definedName>
    <definedName name="Cats">Lookups!$A$1:$A$2</definedName>
    <definedName name="Contractors">Lookups!$B$1:$B$4</definedName>
    <definedName name="MPSContractors">Lookups!$B$15:$B$18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6" l="1"/>
  <c r="G3" i="6"/>
  <c r="G27" i="6" l="1"/>
  <c r="A42" i="6"/>
  <c r="A41" i="6"/>
  <c r="A37" i="6"/>
  <c r="A24" i="6" l="1"/>
  <c r="A44" i="6" s="1"/>
  <c r="A23" i="6"/>
  <c r="A43" i="6" s="1"/>
  <c r="A20" i="6"/>
  <c r="A40" i="6" s="1"/>
  <c r="A19" i="6"/>
  <c r="A39" i="6" s="1"/>
  <c r="A18" i="6"/>
  <c r="A38" i="6" s="1"/>
  <c r="A15" i="6"/>
  <c r="L2" i="6"/>
  <c r="A16" i="6" l="1"/>
  <c r="A36" i="6" s="1"/>
  <c r="A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E27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>Calculated field (table 2):</t>
        </r>
        <r>
          <rPr>
            <sz val="10"/>
            <color indexed="81"/>
            <rFont val="Arial"/>
            <family val="2"/>
          </rPr>
          <t xml:space="preserve">
The Contractor may provide an attachment detailing the quote; OR 
Include all details within this quote, including within Table 2 below.</t>
        </r>
      </text>
    </comment>
    <comment ref="E28" authorId="0" shapeId="0" xr:uid="{00000000-0006-0000-0000-000002000000}">
      <text>
        <r>
          <rPr>
            <sz val="10"/>
            <color indexed="81"/>
            <rFont val="Arial"/>
            <family val="2"/>
          </rPr>
          <t>The Contractor may provide an attachment detailing the quote; OR 
Include all details within this quote, including within Table 2 below.</t>
        </r>
      </text>
    </comment>
    <comment ref="C34" authorId="0" shapeId="0" xr:uid="{00000000-0006-0000-0000-000003000000}">
      <text>
        <r>
          <rPr>
            <sz val="9"/>
            <color indexed="81"/>
            <rFont val="Arial"/>
            <family val="2"/>
          </rPr>
          <t>Trade in value of any existing assets.  This is to be subtracted from Quote Total (as calculated in cell C15).</t>
        </r>
      </text>
    </comment>
    <comment ref="B47" authorId="0" shapeId="0" xr:uid="{00000000-0006-0000-0000-000004000000}">
      <text>
        <r>
          <rPr>
            <sz val="9"/>
            <color indexed="81"/>
            <rFont val="Tahoma"/>
            <family val="2"/>
          </rPr>
          <t>CPC = Cost per copy.  Separate transactional rows should be specified for 
a) black and white; and 
b) colour.  
Surcharge = Regional Surcharge.  Only enter if applicable on a single row per item.</t>
        </r>
      </text>
    </comment>
    <comment ref="D47" authorId="0" shapeId="0" xr:uid="{00000000-0006-0000-0000-000005000000}">
      <text>
        <r>
          <rPr>
            <sz val="11"/>
            <color indexed="81"/>
            <rFont val="Arial"/>
            <family val="2"/>
          </rPr>
          <t>Value = "N/A" where Item Type is CPC Service or Regional Surcharge.</t>
        </r>
      </text>
    </comment>
    <comment ref="G47" authorId="0" shapeId="0" xr:uid="{00000000-0006-0000-0000-000006000000}">
      <text>
        <r>
          <rPr>
            <sz val="11"/>
            <color indexed="81"/>
            <rFont val="Arial"/>
            <family val="2"/>
          </rPr>
          <t>Qty = 0 where Item Type = CPC.</t>
        </r>
      </text>
    </comment>
  </commentList>
</comments>
</file>

<file path=xl/sharedStrings.xml><?xml version="1.0" encoding="utf-8"?>
<sst xmlns="http://schemas.openxmlformats.org/spreadsheetml/2006/main" count="95" uniqueCount="69">
  <si>
    <t>Subject:</t>
  </si>
  <si>
    <t>Contractor:</t>
  </si>
  <si>
    <t>Customer organisation:</t>
  </si>
  <si>
    <t>Booking officer:</t>
  </si>
  <si>
    <t>Email to:</t>
  </si>
  <si>
    <t>CUA Category:</t>
  </si>
  <si>
    <t>Konica Minolta</t>
  </si>
  <si>
    <t>Ricoh</t>
  </si>
  <si>
    <t>Date Requested:</t>
  </si>
  <si>
    <t>Quantity</t>
  </si>
  <si>
    <t>Contractor Contact:</t>
  </si>
  <si>
    <t>Area:</t>
  </si>
  <si>
    <t>Note:</t>
  </si>
  <si>
    <t>Customer Ref Number:</t>
  </si>
  <si>
    <t>Quote Ref Number:</t>
  </si>
  <si>
    <t>Attachments:</t>
  </si>
  <si>
    <t>Attachment Details 
(if applicable):</t>
  </si>
  <si>
    <t>Location:</t>
  </si>
  <si>
    <t>Requirement Summary (if applicable)</t>
  </si>
  <si>
    <t>Print Volume 
(per month)</t>
  </si>
  <si>
    <t>Replacing Asset
(Serial/ Asset Number)</t>
  </si>
  <si>
    <t>Product / Upgrade Type</t>
  </si>
  <si>
    <t>Description</t>
  </si>
  <si>
    <t xml:space="preserve">Price
($ Inc GST) </t>
  </si>
  <si>
    <t>Trade in Value ($)</t>
  </si>
  <si>
    <t>Quote Total ($ Inc GST):</t>
  </si>
  <si>
    <t xml:space="preserve">Notes on Requirements
(or refer attached): </t>
  </si>
  <si>
    <t>Table 2 - Machine and Upgrade Details (Contractor to Complete)</t>
  </si>
  <si>
    <t>Replacing Asset 
(Model Number(s))</t>
  </si>
  <si>
    <t>Further Details (if applicable):</t>
  </si>
  <si>
    <t>Attachment(s) included:</t>
  </si>
  <si>
    <t>Proposed Product Number (if known)</t>
  </si>
  <si>
    <t>Table 1 - Customer Requirement Summary (Customer to Complete)</t>
  </si>
  <si>
    <t>Asset Replacing - Additional Details (if applicable)</t>
  </si>
  <si>
    <t>Item Type 
(Machine, Upgrade or CPC, Surchage)</t>
  </si>
  <si>
    <t>Trade in Details (if required)</t>
  </si>
  <si>
    <t>Quote Prepared By:</t>
  </si>
  <si>
    <t>Contact Email:</t>
  </si>
  <si>
    <t>Contact Phone:</t>
  </si>
  <si>
    <t>Contact Mobile:</t>
  </si>
  <si>
    <t>Form Instructions</t>
  </si>
  <si>
    <t>Part A - Quote Requirements (Customer to Complete)</t>
  </si>
  <si>
    <t>Part B - Quote Summary (Contractor to Complete)</t>
  </si>
  <si>
    <t/>
  </si>
  <si>
    <t>Item 
Number</t>
  </si>
  <si>
    <t>Product ID / Number</t>
  </si>
  <si>
    <t>Contact 1 Email:</t>
  </si>
  <si>
    <t>Contact 1 Telephone:</t>
  </si>
  <si>
    <t>Contact 2 Telephone:</t>
  </si>
  <si>
    <t>Customer Contact Person 1:</t>
  </si>
  <si>
    <t>Customer Contact Person 2
(if applicable):</t>
  </si>
  <si>
    <t>Contact 2 Email:</t>
  </si>
  <si>
    <r>
      <rPr>
        <b/>
        <u/>
        <sz val="11"/>
        <color theme="1"/>
        <rFont val="Arial"/>
        <family val="2"/>
      </rPr>
      <t>Customer (seeking the quote):</t>
    </r>
    <r>
      <rPr>
        <sz val="11"/>
        <color theme="1"/>
        <rFont val="Arial"/>
        <family val="2"/>
      </rPr>
      <t xml:space="preserve">
1) Customer to fill in Part A - Quote Requirements, including selecting Contractor; 
2) Customer to fill in Customer Requirement Summary within Table 1;  
3) Customer to send completed Quote_Form to email listed above, using the subject generated above; and 
4) Ensure any attachments are included in the email and referenced in form (if required). 
</t>
    </r>
    <r>
      <rPr>
        <b/>
        <u/>
        <sz val="11"/>
        <color theme="1"/>
        <rFont val="Arial"/>
        <family val="2"/>
      </rPr>
      <t>Contractor (responding to quote):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1) Contractor to fill in Part B - Quote Summary below; 
2) Contractor to fill in Trade in value for assets replacing in table 1 (if applicable); 
3) Contractor to fill in Table 2 below, itemising machine, upgrades, CPC and regional surcharge (where applicable); 
4) Ensure any attachments are referenced in form; and 
5) Send completed quote form along with attachments (where required) to Customer.</t>
    </r>
  </si>
  <si>
    <t>Trade in Details (Contractor to Complete)</t>
  </si>
  <si>
    <t>Serial / Asset Number</t>
  </si>
  <si>
    <t>Delivery Location 
(if not location specified in C4)</t>
  </si>
  <si>
    <t>Dennis Duran</t>
  </si>
  <si>
    <t>Troy Anderson</t>
  </si>
  <si>
    <t>Tanderson@ricoh.com.au</t>
  </si>
  <si>
    <t>Fujifilm Business Innovation</t>
  </si>
  <si>
    <t>Dennis.Duran.zt@fujifilm.com</t>
  </si>
  <si>
    <t>Thomas Epple</t>
  </si>
  <si>
    <t>Thomas.Epple@konicaminolta.com.au</t>
  </si>
  <si>
    <t>MFDs</t>
  </si>
  <si>
    <t>SFPs</t>
  </si>
  <si>
    <t>CUAPCS2024 Quote Form - Panel A MFDs and SFPs</t>
  </si>
  <si>
    <t>Kyocera</t>
  </si>
  <si>
    <t>Stuart Lawther</t>
  </si>
  <si>
    <t>wasales@dau.kyocera.com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</si>
</sst>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Arial"/>
      <family val="2"/>
    </font>
    <font>
      <sz val="10"/>
      <color indexed="81"/>
      <name val="Arial"/>
      <family val="2"/>
    </font>
    <font>
      <sz val="10"/>
      <color rgb="FFFF0000"/>
      <name val="Arial"/>
      <family val="2"/>
    </font>
    <font>
      <b/>
      <sz val="10"/>
      <color indexed="81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indexed="81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E5AF"/>
        <bgColor indexed="64"/>
      </patternFill>
    </fill>
    <fill>
      <patternFill patternType="solid">
        <fgColor rgb="FFEFF2D7"/>
        <bgColor indexed="64"/>
      </patternFill>
    </fill>
    <fill>
      <patternFill patternType="solid">
        <fgColor rgb="FF360B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4" fillId="4" borderId="1" xfId="0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3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164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7" borderId="1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2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5" fillId="8" borderId="10" xfId="1" applyFont="1" applyFill="1" applyBorder="1" applyAlignment="1">
      <alignment horizontal="center" vertical="center" wrapText="1"/>
    </xf>
    <xf numFmtId="0" fontId="15" fillId="8" borderId="11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1" xfId="0" applyFill="1" applyBorder="1" applyAlignment="1" applyProtection="1">
      <alignment vertical="center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11" fillId="8" borderId="25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6" fillId="8" borderId="20" xfId="1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vertical="center" wrapText="1"/>
    </xf>
    <xf numFmtId="0" fontId="9" fillId="8" borderId="22" xfId="0" applyFont="1" applyFill="1" applyBorder="1" applyAlignment="1">
      <alignment vertical="center" wrapText="1"/>
    </xf>
    <xf numFmtId="0" fontId="15" fillId="8" borderId="20" xfId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14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3" fillId="7" borderId="38" xfId="0" applyFont="1" applyFill="1" applyBorder="1" applyAlignment="1">
      <alignment vertical="center" wrapText="1"/>
    </xf>
    <xf numFmtId="0" fontId="0" fillId="7" borderId="39" xfId="0" applyFill="1" applyBorder="1" applyAlignment="1">
      <alignment vertical="center" wrapText="1"/>
    </xf>
    <xf numFmtId="0" fontId="3" fillId="7" borderId="4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3" fillId="7" borderId="33" xfId="0" applyFont="1" applyFill="1" applyBorder="1" applyAlignment="1">
      <alignment vertical="center" wrapText="1"/>
    </xf>
    <xf numFmtId="0" fontId="0" fillId="7" borderId="34" xfId="0" applyFill="1" applyBorder="1" applyAlignment="1">
      <alignment vertical="center" wrapText="1"/>
    </xf>
    <xf numFmtId="0" fontId="4" fillId="4" borderId="43" xfId="0" applyFont="1" applyFill="1" applyBorder="1" applyAlignment="1" applyProtection="1">
      <alignment horizontal="center" vertical="center" wrapText="1"/>
      <protection locked="0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39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7" borderId="27" xfId="0" applyFont="1" applyFill="1" applyBorder="1" applyAlignment="1">
      <alignment vertical="center" wrapText="1"/>
    </xf>
    <xf numFmtId="0" fontId="0" fillId="7" borderId="28" xfId="0" applyFill="1" applyBorder="1" applyAlignment="1">
      <alignment vertical="center" wrapText="1"/>
    </xf>
    <xf numFmtId="0" fontId="3" fillId="7" borderId="31" xfId="0" applyFont="1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4" fillId="8" borderId="10" xfId="1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0" fillId="0" borderId="0" xfId="0" applyBorder="1"/>
  </cellXfs>
  <cellStyles count="3">
    <cellStyle name="Hyperlink" xfId="2" builtinId="8"/>
    <cellStyle name="Normal" xfId="0" builtinId="0"/>
    <cellStyle name="Normal_Sheet3" xfId="1" xr:uid="{00000000-0005-0000-0000-000001000000}"/>
  </cellStyles>
  <dxfs count="4">
    <dxf>
      <numFmt numFmtId="166" formatCode="&quot;$&quot;#,##0.0000"/>
    </dxf>
    <dxf>
      <numFmt numFmtId="166" formatCode="&quot;$&quot;#,##0.0000"/>
    </dxf>
    <dxf>
      <numFmt numFmtId="166" formatCode="&quot;$&quot;#,##0.0000"/>
    </dxf>
    <dxf>
      <fill>
        <patternFill>
          <bgColor rgb="FFEFF2D7"/>
        </patternFill>
      </fill>
    </dxf>
  </dxfs>
  <tableStyles count="0" defaultTableStyle="TableStyleMedium2" defaultPivotStyle="PivotStyleLight16"/>
  <colors>
    <mruColors>
      <color rgb="FFEFF2D7"/>
      <color rgb="FF360B41"/>
      <color rgb="FFDFE5AF"/>
      <color rgb="FF4A2454"/>
      <color rgb="FF5E3C67"/>
      <color rgb="FF876D8D"/>
      <color rgb="FF876D72"/>
      <color rgb="FFA97DAA"/>
      <color rgb="FF475B29"/>
      <color rgb="FF5D8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sales@dau.kyocera.com" TargetMode="External"/><Relationship Id="rId2" Type="http://schemas.openxmlformats.org/officeDocument/2006/relationships/hyperlink" Target="mailto:Thomas.Epple@konicaminolta.com.au" TargetMode="External"/><Relationship Id="rId1" Type="http://schemas.openxmlformats.org/officeDocument/2006/relationships/hyperlink" Target="mailto:Thomas.Epple@konicaminolta.com.au" TargetMode="External"/><Relationship Id="rId4" Type="http://schemas.openxmlformats.org/officeDocument/2006/relationships/hyperlink" Target="mailto:wasales@dau.kyoce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zoomScale="90" zoomScaleNormal="90" workbookViewId="0">
      <selection activeCell="C5" sqref="C5:I5"/>
    </sheetView>
  </sheetViews>
  <sheetFormatPr defaultColWidth="9" defaultRowHeight="14" x14ac:dyDescent="0.3"/>
  <cols>
    <col min="1" max="1" width="10" style="19" customWidth="1"/>
    <col min="2" max="2" width="18.75" style="19" customWidth="1"/>
    <col min="3" max="3" width="22.58203125" style="19" customWidth="1"/>
    <col min="4" max="4" width="10.58203125" style="19" customWidth="1"/>
    <col min="5" max="5" width="18.58203125" style="19" customWidth="1"/>
    <col min="6" max="6" width="12.58203125" style="19" customWidth="1"/>
    <col min="7" max="7" width="12.08203125" style="19" customWidth="1"/>
    <col min="8" max="8" width="13.83203125" style="19" customWidth="1"/>
    <col min="9" max="9" width="20" style="19" customWidth="1"/>
    <col min="10" max="10" width="13" style="19" customWidth="1"/>
    <col min="11" max="11" width="21.08203125" style="19" customWidth="1"/>
    <col min="12" max="12" width="13.25" style="19" customWidth="1"/>
    <col min="13" max="13" width="18.58203125" style="19" customWidth="1"/>
    <col min="14" max="14" width="17" style="19" customWidth="1"/>
    <col min="15" max="15" width="11.33203125" style="19" customWidth="1"/>
    <col min="16" max="16" width="13.5" style="19" customWidth="1"/>
    <col min="17" max="16384" width="9" style="19"/>
  </cols>
  <sheetData>
    <row r="1" spans="1:14" ht="26.25" customHeight="1" x14ac:dyDescent="0.3">
      <c r="A1" s="57" t="s">
        <v>65</v>
      </c>
      <c r="B1" s="58"/>
      <c r="C1" s="58"/>
      <c r="D1" s="58"/>
      <c r="E1" s="58"/>
      <c r="F1" s="58"/>
      <c r="G1" s="58"/>
      <c r="H1" s="58"/>
      <c r="I1" s="59"/>
      <c r="K1" s="5" t="s">
        <v>0</v>
      </c>
      <c r="L1" s="51" t="str">
        <f>"CUAPCS2024 Quote - "&amp;TEXT(G4,"YYYY/MM/DD")&amp;" "&amp;C6</f>
        <v xml:space="preserve">CUAPCS2024 Quote - 1900/01/00 </v>
      </c>
      <c r="M1" s="51"/>
      <c r="N1" s="51"/>
    </row>
    <row r="2" spans="1:14" ht="30" customHeight="1" x14ac:dyDescent="0.3">
      <c r="A2" s="60" t="s">
        <v>41</v>
      </c>
      <c r="B2" s="58"/>
      <c r="C2" s="58"/>
      <c r="D2" s="58"/>
      <c r="E2" s="58"/>
      <c r="F2" s="58"/>
      <c r="G2" s="58"/>
      <c r="H2" s="58"/>
      <c r="I2" s="59"/>
      <c r="K2" s="5" t="s">
        <v>4</v>
      </c>
      <c r="L2" s="117" t="str">
        <f>IF(G3="","",VLOOKUP(G3,Lookups!C:D,2,FALSE))</f>
        <v>Dennis.Duran.zt@fujifilm.com</v>
      </c>
      <c r="M2" s="118"/>
      <c r="N2" s="118"/>
    </row>
    <row r="3" spans="1:14" ht="25" customHeight="1" x14ac:dyDescent="0.3">
      <c r="A3" s="99" t="s">
        <v>1</v>
      </c>
      <c r="B3" s="100"/>
      <c r="C3" s="89" t="s">
        <v>59</v>
      </c>
      <c r="D3" s="95"/>
      <c r="E3" s="91" t="s">
        <v>10</v>
      </c>
      <c r="F3" s="92"/>
      <c r="G3" s="96" t="str">
        <f>IF(ISERROR(VLOOKUP(C3,Lookups!B:C,2,FALSE)),"",VLOOKUP(C3,Lookups!B:C,2,FALSE))</f>
        <v>Dennis Duran</v>
      </c>
      <c r="H3" s="97"/>
      <c r="I3" s="98"/>
      <c r="K3" s="130" t="s">
        <v>40</v>
      </c>
      <c r="L3" s="108"/>
      <c r="M3" s="108"/>
      <c r="N3" s="131"/>
    </row>
    <row r="4" spans="1:14" ht="25" customHeight="1" x14ac:dyDescent="0.3">
      <c r="A4" s="43" t="s">
        <v>13</v>
      </c>
      <c r="B4" s="44" t="s">
        <v>13</v>
      </c>
      <c r="C4" s="52"/>
      <c r="D4" s="61"/>
      <c r="E4" s="93" t="s">
        <v>8</v>
      </c>
      <c r="F4" s="94"/>
      <c r="G4" s="65"/>
      <c r="H4" s="66"/>
      <c r="I4" s="66"/>
      <c r="K4" s="121" t="s">
        <v>52</v>
      </c>
      <c r="L4" s="122"/>
      <c r="M4" s="122"/>
      <c r="N4" s="123"/>
    </row>
    <row r="5" spans="1:14" ht="30.75" customHeight="1" x14ac:dyDescent="0.3">
      <c r="A5" s="43" t="s">
        <v>26</v>
      </c>
      <c r="B5" s="44" t="s">
        <v>12</v>
      </c>
      <c r="C5" s="62"/>
      <c r="D5" s="63"/>
      <c r="E5" s="63"/>
      <c r="F5" s="63"/>
      <c r="G5" s="63"/>
      <c r="H5" s="63"/>
      <c r="I5" s="64"/>
      <c r="K5" s="124"/>
      <c r="L5" s="125"/>
      <c r="M5" s="125"/>
      <c r="N5" s="126"/>
    </row>
    <row r="6" spans="1:14" ht="29.25" customHeight="1" thickBot="1" x14ac:dyDescent="0.35">
      <c r="A6" s="104" t="s">
        <v>2</v>
      </c>
      <c r="B6" s="105" t="s">
        <v>2</v>
      </c>
      <c r="C6" s="113"/>
      <c r="D6" s="114"/>
      <c r="E6" s="75" t="s">
        <v>11</v>
      </c>
      <c r="F6" s="76"/>
      <c r="G6" s="71"/>
      <c r="H6" s="71"/>
      <c r="I6" s="72"/>
      <c r="K6" s="124"/>
      <c r="L6" s="125"/>
      <c r="M6" s="125"/>
      <c r="N6" s="126"/>
    </row>
    <row r="7" spans="1:14" ht="24.75" customHeight="1" x14ac:dyDescent="0.3">
      <c r="A7" s="109" t="s">
        <v>49</v>
      </c>
      <c r="B7" s="110" t="s">
        <v>3</v>
      </c>
      <c r="C7" s="115"/>
      <c r="D7" s="116"/>
      <c r="E7" s="77" t="s">
        <v>50</v>
      </c>
      <c r="F7" s="78" t="s">
        <v>3</v>
      </c>
      <c r="G7" s="101"/>
      <c r="H7" s="102"/>
      <c r="I7" s="103"/>
      <c r="K7" s="124"/>
      <c r="L7" s="125"/>
      <c r="M7" s="125"/>
      <c r="N7" s="126"/>
    </row>
    <row r="8" spans="1:14" ht="25" customHeight="1" x14ac:dyDescent="0.3">
      <c r="A8" s="111" t="s">
        <v>46</v>
      </c>
      <c r="B8" s="112"/>
      <c r="C8" s="52"/>
      <c r="D8" s="70"/>
      <c r="E8" s="79" t="s">
        <v>51</v>
      </c>
      <c r="F8" s="80"/>
      <c r="G8" s="53"/>
      <c r="H8" s="73"/>
      <c r="I8" s="74"/>
      <c r="K8" s="124"/>
      <c r="L8" s="125"/>
      <c r="M8" s="125"/>
      <c r="N8" s="126"/>
    </row>
    <row r="9" spans="1:14" ht="25" customHeight="1" thickBot="1" x14ac:dyDescent="0.35">
      <c r="A9" s="81" t="s">
        <v>47</v>
      </c>
      <c r="B9" s="82"/>
      <c r="C9" s="86"/>
      <c r="D9" s="87"/>
      <c r="E9" s="81" t="s">
        <v>48</v>
      </c>
      <c r="F9" s="82"/>
      <c r="G9" s="83"/>
      <c r="H9" s="84"/>
      <c r="I9" s="85"/>
      <c r="K9" s="124"/>
      <c r="L9" s="125"/>
      <c r="M9" s="125"/>
      <c r="N9" s="126"/>
    </row>
    <row r="10" spans="1:14" ht="30" customHeight="1" x14ac:dyDescent="0.3">
      <c r="A10" s="99" t="s">
        <v>17</v>
      </c>
      <c r="B10" s="100" t="s">
        <v>17</v>
      </c>
      <c r="C10" s="67"/>
      <c r="D10" s="68"/>
      <c r="E10" s="68"/>
      <c r="F10" s="68"/>
      <c r="G10" s="68"/>
      <c r="H10" s="68"/>
      <c r="I10" s="69"/>
      <c r="K10" s="124"/>
      <c r="L10" s="125"/>
      <c r="M10" s="125"/>
      <c r="N10" s="126"/>
    </row>
    <row r="11" spans="1:14" ht="15" customHeight="1" x14ac:dyDescent="0.3">
      <c r="K11" s="127"/>
      <c r="L11" s="128"/>
      <c r="M11" s="128"/>
      <c r="N11" s="129"/>
    </row>
    <row r="12" spans="1:14" ht="15" customHeight="1" x14ac:dyDescent="0.3"/>
    <row r="13" spans="1:14" ht="20.149999999999999" customHeight="1" x14ac:dyDescent="0.3">
      <c r="A13" s="35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38"/>
    </row>
    <row r="14" spans="1:14" ht="43.5" customHeight="1" x14ac:dyDescent="0.3">
      <c r="A14" s="23" t="s">
        <v>44</v>
      </c>
      <c r="B14" s="23" t="s">
        <v>5</v>
      </c>
      <c r="C14" s="23" t="s">
        <v>31</v>
      </c>
      <c r="D14" s="23" t="s">
        <v>9</v>
      </c>
      <c r="E14" s="56" t="s">
        <v>18</v>
      </c>
      <c r="F14" s="56"/>
      <c r="G14" s="23" t="s">
        <v>19</v>
      </c>
      <c r="H14" s="23" t="s">
        <v>28</v>
      </c>
      <c r="I14" s="23" t="s">
        <v>20</v>
      </c>
      <c r="J14" s="54" t="s">
        <v>33</v>
      </c>
      <c r="K14" s="55"/>
      <c r="L14" s="54" t="s">
        <v>55</v>
      </c>
      <c r="M14" s="55"/>
    </row>
    <row r="15" spans="1:14" ht="20.149999999999999" customHeight="1" x14ac:dyDescent="0.3">
      <c r="A15" s="28" t="str">
        <f>IF(B15&lt;&gt;"",1,"")</f>
        <v/>
      </c>
      <c r="B15" s="8"/>
      <c r="C15" s="3"/>
      <c r="D15" s="26"/>
      <c r="E15" s="33"/>
      <c r="F15" s="33"/>
      <c r="G15" s="4"/>
      <c r="H15" s="26"/>
      <c r="I15" s="8"/>
      <c r="J15" s="39"/>
      <c r="K15" s="40"/>
      <c r="L15" s="39"/>
      <c r="M15" s="40"/>
    </row>
    <row r="16" spans="1:14" ht="20.149999999999999" customHeight="1" x14ac:dyDescent="0.3">
      <c r="A16" s="29" t="str">
        <f>IF(B16&lt;&gt;"",A15+1,"")</f>
        <v/>
      </c>
      <c r="B16" s="27"/>
      <c r="C16" s="13"/>
      <c r="D16" s="27"/>
      <c r="E16" s="34"/>
      <c r="F16" s="34"/>
      <c r="G16" s="14"/>
      <c r="H16" s="27"/>
      <c r="I16" s="27"/>
      <c r="J16" s="41"/>
      <c r="K16" s="42"/>
      <c r="L16" s="41"/>
      <c r="M16" s="42"/>
    </row>
    <row r="17" spans="1:13" ht="20.149999999999999" customHeight="1" x14ac:dyDescent="0.3">
      <c r="A17" s="28"/>
      <c r="B17" s="8"/>
      <c r="C17" s="3"/>
      <c r="D17" s="26"/>
      <c r="E17" s="33"/>
      <c r="F17" s="33"/>
      <c r="G17" s="4"/>
      <c r="H17" s="26"/>
      <c r="I17" s="8"/>
      <c r="J17" s="39"/>
      <c r="K17" s="40"/>
      <c r="L17" s="39"/>
      <c r="M17" s="40"/>
    </row>
    <row r="18" spans="1:13" ht="20.149999999999999" customHeight="1" x14ac:dyDescent="0.3">
      <c r="A18" s="29" t="str">
        <f t="shared" ref="A18:A24" si="0">IF(B18&lt;&gt;"",A17+1,"")</f>
        <v/>
      </c>
      <c r="B18" s="27"/>
      <c r="C18" s="13"/>
      <c r="D18" s="27"/>
      <c r="E18" s="34"/>
      <c r="F18" s="34"/>
      <c r="G18" s="14"/>
      <c r="H18" s="27"/>
      <c r="I18" s="27"/>
      <c r="J18" s="41"/>
      <c r="K18" s="42"/>
      <c r="L18" s="41"/>
      <c r="M18" s="42"/>
    </row>
    <row r="19" spans="1:13" ht="20.149999999999999" customHeight="1" x14ac:dyDescent="0.3">
      <c r="A19" s="28" t="str">
        <f t="shared" si="0"/>
        <v/>
      </c>
      <c r="B19" s="8"/>
      <c r="C19" s="3"/>
      <c r="D19" s="26"/>
      <c r="E19" s="33"/>
      <c r="F19" s="33"/>
      <c r="G19" s="4"/>
      <c r="H19" s="26"/>
      <c r="I19" s="8"/>
      <c r="J19" s="39"/>
      <c r="K19" s="40"/>
      <c r="L19" s="39"/>
      <c r="M19" s="40"/>
    </row>
    <row r="20" spans="1:13" ht="20.149999999999999" customHeight="1" x14ac:dyDescent="0.3">
      <c r="A20" s="29" t="str">
        <f t="shared" si="0"/>
        <v/>
      </c>
      <c r="B20" s="27"/>
      <c r="C20" s="13"/>
      <c r="D20" s="27"/>
      <c r="E20" s="34"/>
      <c r="F20" s="34"/>
      <c r="G20" s="14"/>
      <c r="H20" s="27"/>
      <c r="I20" s="27"/>
      <c r="J20" s="41"/>
      <c r="K20" s="42"/>
      <c r="L20" s="41"/>
      <c r="M20" s="42"/>
    </row>
    <row r="21" spans="1:13" ht="20.149999999999999" customHeight="1" x14ac:dyDescent="0.3">
      <c r="A21" s="28"/>
      <c r="B21" s="8"/>
      <c r="C21" s="3"/>
      <c r="D21" s="26"/>
      <c r="E21" s="33"/>
      <c r="F21" s="33"/>
      <c r="G21" s="4"/>
      <c r="H21" s="26"/>
      <c r="I21" s="8"/>
      <c r="J21" s="39"/>
      <c r="K21" s="40"/>
      <c r="L21" s="39"/>
      <c r="M21" s="40"/>
    </row>
    <row r="22" spans="1:13" ht="20.149999999999999" customHeight="1" x14ac:dyDescent="0.3">
      <c r="A22" s="29"/>
      <c r="B22" s="27"/>
      <c r="C22" s="13"/>
      <c r="D22" s="27"/>
      <c r="E22" s="34"/>
      <c r="F22" s="34"/>
      <c r="G22" s="14"/>
      <c r="H22" s="27"/>
      <c r="I22" s="27"/>
      <c r="J22" s="41"/>
      <c r="K22" s="42"/>
      <c r="L22" s="41"/>
      <c r="M22" s="42"/>
    </row>
    <row r="23" spans="1:13" ht="20.149999999999999" customHeight="1" x14ac:dyDescent="0.3">
      <c r="A23" s="28" t="str">
        <f>IF(B23&lt;&gt;"",A20+1,"")</f>
        <v/>
      </c>
      <c r="B23" s="8"/>
      <c r="C23" s="3"/>
      <c r="D23" s="26"/>
      <c r="E23" s="33"/>
      <c r="F23" s="33"/>
      <c r="G23" s="4"/>
      <c r="H23" s="26"/>
      <c r="I23" s="8"/>
      <c r="J23" s="39"/>
      <c r="K23" s="40"/>
      <c r="L23" s="39"/>
      <c r="M23" s="40"/>
    </row>
    <row r="24" spans="1:13" ht="20.149999999999999" customHeight="1" x14ac:dyDescent="0.3">
      <c r="A24" s="29" t="str">
        <f t="shared" si="0"/>
        <v/>
      </c>
      <c r="B24" s="27"/>
      <c r="C24" s="13"/>
      <c r="D24" s="27"/>
      <c r="E24" s="34"/>
      <c r="F24" s="34"/>
      <c r="G24" s="14"/>
      <c r="H24" s="27"/>
      <c r="I24" s="27"/>
      <c r="J24" s="41"/>
      <c r="K24" s="42"/>
      <c r="L24" s="41"/>
      <c r="M24" s="42"/>
    </row>
    <row r="25" spans="1:13" ht="10" customHeight="1" x14ac:dyDescent="0.3"/>
    <row r="26" spans="1:13" ht="30" customHeight="1" x14ac:dyDescent="0.3">
      <c r="A26" s="60" t="s">
        <v>42</v>
      </c>
      <c r="B26" s="58"/>
      <c r="C26" s="58"/>
      <c r="D26" s="58"/>
      <c r="E26" s="58"/>
      <c r="F26" s="58"/>
      <c r="G26" s="58"/>
      <c r="H26" s="58"/>
      <c r="I26" s="59"/>
    </row>
    <row r="27" spans="1:13" ht="20.149999999999999" customHeight="1" x14ac:dyDescent="0.3">
      <c r="A27" s="99" t="s">
        <v>14</v>
      </c>
      <c r="B27" s="100"/>
      <c r="C27" s="45"/>
      <c r="D27" s="46"/>
      <c r="E27" s="93" t="s">
        <v>25</v>
      </c>
      <c r="F27" s="94"/>
      <c r="G27" s="106">
        <f ca="1">SUM(H$48:H$74)-SUM(C$35:C$44)-SUMIF(B48:H74,"CPC Service",H48:H74)</f>
        <v>0</v>
      </c>
      <c r="H27" s="107"/>
      <c r="I27" s="108"/>
    </row>
    <row r="28" spans="1:13" ht="31.5" customHeight="1" x14ac:dyDescent="0.3">
      <c r="A28" s="43" t="s">
        <v>30</v>
      </c>
      <c r="B28" s="44" t="s">
        <v>15</v>
      </c>
      <c r="C28" s="33"/>
      <c r="D28" s="48"/>
      <c r="E28" s="43" t="s">
        <v>16</v>
      </c>
      <c r="F28" s="44"/>
      <c r="G28" s="47"/>
      <c r="H28" s="47"/>
      <c r="I28" s="48"/>
    </row>
    <row r="29" spans="1:13" ht="20.149999999999999" customHeight="1" x14ac:dyDescent="0.3">
      <c r="A29" s="43" t="s">
        <v>36</v>
      </c>
      <c r="B29" s="44" t="s">
        <v>15</v>
      </c>
      <c r="C29" s="45"/>
      <c r="D29" s="46"/>
      <c r="E29" s="49" t="s">
        <v>37</v>
      </c>
      <c r="F29" s="50"/>
      <c r="G29" s="47"/>
      <c r="H29" s="47"/>
      <c r="I29" s="48"/>
    </row>
    <row r="30" spans="1:13" ht="20.149999999999999" customHeight="1" x14ac:dyDescent="0.3">
      <c r="A30" s="43" t="s">
        <v>38</v>
      </c>
      <c r="B30" s="44" t="s">
        <v>15</v>
      </c>
      <c r="C30" s="45"/>
      <c r="D30" s="46"/>
      <c r="E30" s="43" t="s">
        <v>39</v>
      </c>
      <c r="F30" s="44" t="s">
        <v>15</v>
      </c>
      <c r="G30" s="47"/>
      <c r="H30" s="47"/>
      <c r="I30" s="48"/>
    </row>
    <row r="31" spans="1:13" ht="20.149999999999999" customHeight="1" x14ac:dyDescent="0.3">
      <c r="A31" s="43" t="s">
        <v>29</v>
      </c>
      <c r="B31" s="44" t="s">
        <v>15</v>
      </c>
      <c r="C31" s="136"/>
      <c r="D31" s="136"/>
      <c r="E31" s="137"/>
      <c r="F31" s="137"/>
      <c r="G31" s="137"/>
      <c r="H31" s="137"/>
      <c r="I31" s="137"/>
    </row>
    <row r="32" spans="1:13" ht="10" customHeight="1" x14ac:dyDescent="0.3"/>
    <row r="33" spans="1:8" ht="20.149999999999999" customHeight="1" x14ac:dyDescent="0.3">
      <c r="A33" s="35" t="s">
        <v>53</v>
      </c>
      <c r="B33" s="132"/>
      <c r="C33" s="132"/>
      <c r="D33" s="132"/>
      <c r="E33" s="132"/>
    </row>
    <row r="34" spans="1:8" ht="27.75" customHeight="1" x14ac:dyDescent="0.3">
      <c r="A34" s="23" t="s">
        <v>44</v>
      </c>
      <c r="B34" s="23" t="s">
        <v>54</v>
      </c>
      <c r="C34" s="23" t="s">
        <v>24</v>
      </c>
      <c r="D34" s="56" t="s">
        <v>35</v>
      </c>
      <c r="E34" s="56"/>
    </row>
    <row r="35" spans="1:8" ht="20.149999999999999" customHeight="1" x14ac:dyDescent="0.3">
      <c r="A35" s="24" t="str">
        <f>IF(A15="","",A15)</f>
        <v/>
      </c>
      <c r="B35" s="30"/>
      <c r="C35" s="12"/>
      <c r="D35" s="33"/>
      <c r="E35" s="33"/>
    </row>
    <row r="36" spans="1:8" ht="20.149999999999999" customHeight="1" x14ac:dyDescent="0.3">
      <c r="A36" s="25" t="str">
        <f t="shared" ref="A36:A44" si="1">IF(A16="","",A16)</f>
        <v/>
      </c>
      <c r="B36" s="31"/>
      <c r="C36" s="15"/>
      <c r="D36" s="34"/>
      <c r="E36" s="34"/>
    </row>
    <row r="37" spans="1:8" ht="20.149999999999999" customHeight="1" x14ac:dyDescent="0.3">
      <c r="A37" s="24" t="str">
        <f t="shared" si="1"/>
        <v/>
      </c>
      <c r="B37" s="30"/>
      <c r="C37" s="12"/>
      <c r="D37" s="33"/>
      <c r="E37" s="33"/>
    </row>
    <row r="38" spans="1:8" ht="20.149999999999999" customHeight="1" x14ac:dyDescent="0.3">
      <c r="A38" s="25" t="str">
        <f t="shared" si="1"/>
        <v/>
      </c>
      <c r="B38" s="31"/>
      <c r="C38" s="15"/>
      <c r="D38" s="34"/>
      <c r="E38" s="34"/>
    </row>
    <row r="39" spans="1:8" ht="20.149999999999999" customHeight="1" x14ac:dyDescent="0.3">
      <c r="A39" s="24" t="str">
        <f t="shared" si="1"/>
        <v/>
      </c>
      <c r="B39" s="30"/>
      <c r="C39" s="12"/>
      <c r="D39" s="33"/>
      <c r="E39" s="33"/>
    </row>
    <row r="40" spans="1:8" ht="20.149999999999999" customHeight="1" x14ac:dyDescent="0.3">
      <c r="A40" s="25" t="str">
        <f t="shared" si="1"/>
        <v/>
      </c>
      <c r="B40" s="31"/>
      <c r="C40" s="15"/>
      <c r="D40" s="34"/>
      <c r="E40" s="34"/>
    </row>
    <row r="41" spans="1:8" ht="20.149999999999999" customHeight="1" x14ac:dyDescent="0.3">
      <c r="A41" s="24" t="str">
        <f t="shared" si="1"/>
        <v/>
      </c>
      <c r="B41" s="30"/>
      <c r="C41" s="12"/>
      <c r="D41" s="33"/>
      <c r="E41" s="33"/>
    </row>
    <row r="42" spans="1:8" ht="20.149999999999999" customHeight="1" x14ac:dyDescent="0.3">
      <c r="A42" s="25" t="str">
        <f t="shared" si="1"/>
        <v/>
      </c>
      <c r="B42" s="31"/>
      <c r="C42" s="15"/>
      <c r="D42" s="34"/>
      <c r="E42" s="34"/>
    </row>
    <row r="43" spans="1:8" ht="20.149999999999999" customHeight="1" x14ac:dyDescent="0.3">
      <c r="A43" s="24" t="str">
        <f t="shared" si="1"/>
        <v/>
      </c>
      <c r="B43" s="30"/>
      <c r="C43" s="12"/>
      <c r="D43" s="33"/>
      <c r="E43" s="33"/>
    </row>
    <row r="44" spans="1:8" ht="20.149999999999999" customHeight="1" x14ac:dyDescent="0.3">
      <c r="A44" s="25" t="str">
        <f t="shared" si="1"/>
        <v/>
      </c>
      <c r="B44" s="31"/>
      <c r="C44" s="15"/>
      <c r="D44" s="34"/>
      <c r="E44" s="34"/>
    </row>
    <row r="45" spans="1:8" ht="10" customHeight="1" x14ac:dyDescent="0.3"/>
    <row r="46" spans="1:8" ht="20.149999999999999" customHeight="1" x14ac:dyDescent="0.3">
      <c r="A46" s="138" t="s">
        <v>27</v>
      </c>
      <c r="B46" s="139"/>
      <c r="C46" s="139"/>
      <c r="D46" s="139"/>
      <c r="E46" s="139"/>
      <c r="F46" s="139"/>
      <c r="G46" s="139"/>
      <c r="H46" s="140"/>
    </row>
    <row r="47" spans="1:8" ht="39" x14ac:dyDescent="0.3">
      <c r="A47" s="18" t="s">
        <v>44</v>
      </c>
      <c r="B47" s="18" t="s">
        <v>34</v>
      </c>
      <c r="C47" s="18" t="s">
        <v>21</v>
      </c>
      <c r="D47" s="18" t="s">
        <v>45</v>
      </c>
      <c r="E47" s="133" t="s">
        <v>22</v>
      </c>
      <c r="F47" s="134"/>
      <c r="G47" s="18" t="s">
        <v>9</v>
      </c>
      <c r="H47" s="18" t="s">
        <v>23</v>
      </c>
    </row>
    <row r="48" spans="1:8" ht="20.149999999999999" customHeight="1" x14ac:dyDescent="0.3">
      <c r="A48" s="16"/>
      <c r="B48" s="7"/>
      <c r="C48" s="7"/>
      <c r="D48" s="7"/>
      <c r="E48" s="89"/>
      <c r="F48" s="90"/>
      <c r="G48" s="7"/>
      <c r="H48" s="17"/>
    </row>
    <row r="49" spans="1:8" ht="20.149999999999999" customHeight="1" x14ac:dyDescent="0.3">
      <c r="A49" s="9"/>
      <c r="B49" s="8"/>
      <c r="C49" s="8"/>
      <c r="D49" s="8"/>
      <c r="E49" s="52"/>
      <c r="F49" s="53"/>
      <c r="G49" s="8"/>
      <c r="H49" s="11"/>
    </row>
    <row r="50" spans="1:8" ht="20.149999999999999" customHeight="1" x14ac:dyDescent="0.3">
      <c r="A50" s="9"/>
      <c r="B50" s="8"/>
      <c r="C50" s="8"/>
      <c r="D50" s="8"/>
      <c r="E50" s="52"/>
      <c r="F50" s="53"/>
      <c r="G50" s="8"/>
      <c r="H50" s="11"/>
    </row>
    <row r="51" spans="1:8" ht="20.149999999999999" customHeight="1" x14ac:dyDescent="0.3">
      <c r="A51" s="9"/>
      <c r="B51" s="8"/>
      <c r="C51" s="8"/>
      <c r="D51" s="8"/>
      <c r="E51" s="52"/>
      <c r="F51" s="88"/>
      <c r="G51" s="8"/>
      <c r="H51" s="11"/>
    </row>
    <row r="52" spans="1:8" ht="20.149999999999999" customHeight="1" x14ac:dyDescent="0.3">
      <c r="A52" s="9"/>
      <c r="B52" s="8"/>
      <c r="C52" s="8"/>
      <c r="D52" s="8"/>
      <c r="E52" s="52"/>
      <c r="F52" s="88"/>
      <c r="G52" s="8"/>
      <c r="H52" s="11"/>
    </row>
    <row r="53" spans="1:8" ht="20.149999999999999" customHeight="1" x14ac:dyDescent="0.3">
      <c r="A53" s="9"/>
      <c r="B53" s="8"/>
      <c r="C53" s="8"/>
      <c r="D53" s="8"/>
      <c r="E53" s="52"/>
      <c r="F53" s="88"/>
      <c r="G53" s="8"/>
      <c r="H53" s="11"/>
    </row>
    <row r="54" spans="1:8" ht="20.149999999999999" customHeight="1" x14ac:dyDescent="0.3">
      <c r="A54" s="9"/>
      <c r="B54" s="8"/>
      <c r="C54" s="8"/>
      <c r="D54" s="8"/>
      <c r="E54" s="52"/>
      <c r="F54" s="88"/>
      <c r="G54" s="8"/>
      <c r="H54" s="11"/>
    </row>
    <row r="55" spans="1:8" ht="20.149999999999999" customHeight="1" x14ac:dyDescent="0.3">
      <c r="A55" s="9"/>
      <c r="B55" s="8"/>
      <c r="C55" s="8"/>
      <c r="D55" s="8"/>
      <c r="E55" s="52"/>
      <c r="F55" s="88"/>
      <c r="G55" s="8"/>
      <c r="H55" s="11"/>
    </row>
    <row r="56" spans="1:8" ht="20.149999999999999" customHeight="1" x14ac:dyDescent="0.3">
      <c r="A56" s="9"/>
      <c r="B56" s="8"/>
      <c r="C56" s="8"/>
      <c r="D56" s="8"/>
      <c r="E56" s="52"/>
      <c r="F56" s="88"/>
      <c r="G56" s="8"/>
      <c r="H56" s="11"/>
    </row>
    <row r="57" spans="1:8" ht="20.149999999999999" customHeight="1" x14ac:dyDescent="0.3">
      <c r="A57" s="9"/>
      <c r="B57" s="8"/>
      <c r="C57" s="8"/>
      <c r="D57" s="8"/>
      <c r="E57" s="52"/>
      <c r="F57" s="88"/>
      <c r="G57" s="8"/>
      <c r="H57" s="11"/>
    </row>
    <row r="58" spans="1:8" ht="20.25" customHeight="1" x14ac:dyDescent="0.3">
      <c r="A58" s="9"/>
      <c r="B58" s="8"/>
      <c r="C58" s="8"/>
      <c r="D58" s="8"/>
      <c r="E58" s="52"/>
      <c r="F58" s="88"/>
      <c r="G58" s="8"/>
      <c r="H58" s="11"/>
    </row>
    <row r="59" spans="1:8" ht="20.149999999999999" customHeight="1" x14ac:dyDescent="0.3">
      <c r="A59" s="20"/>
      <c r="B59" s="21"/>
      <c r="C59" s="21"/>
      <c r="D59" s="21"/>
      <c r="E59" s="119"/>
      <c r="F59" s="120"/>
      <c r="G59" s="21"/>
      <c r="H59" s="22"/>
    </row>
    <row r="60" spans="1:8" ht="20.149999999999999" customHeight="1" x14ac:dyDescent="0.3">
      <c r="A60" s="20"/>
      <c r="B60" s="21"/>
      <c r="C60" s="21"/>
      <c r="D60" s="21"/>
      <c r="E60" s="119"/>
      <c r="F60" s="120"/>
      <c r="G60" s="21"/>
      <c r="H60" s="22"/>
    </row>
    <row r="61" spans="1:8" ht="20.149999999999999" customHeight="1" x14ac:dyDescent="0.3">
      <c r="A61" s="20"/>
      <c r="B61" s="21"/>
      <c r="C61" s="21"/>
      <c r="D61" s="21"/>
      <c r="E61" s="119"/>
      <c r="F61" s="135"/>
      <c r="G61" s="21"/>
      <c r="H61" s="22"/>
    </row>
    <row r="62" spans="1:8" ht="20.149999999999999" customHeight="1" x14ac:dyDescent="0.3">
      <c r="A62" s="20"/>
      <c r="B62" s="21"/>
      <c r="C62" s="21"/>
      <c r="D62" s="21"/>
      <c r="E62" s="119"/>
      <c r="F62" s="120"/>
      <c r="G62" s="21"/>
      <c r="H62" s="22"/>
    </row>
    <row r="63" spans="1:8" ht="20.149999999999999" customHeight="1" x14ac:dyDescent="0.3">
      <c r="A63" s="20"/>
      <c r="B63" s="21"/>
      <c r="C63" s="21"/>
      <c r="D63" s="21"/>
      <c r="E63" s="119"/>
      <c r="F63" s="120"/>
      <c r="G63" s="21"/>
      <c r="H63" s="22"/>
    </row>
    <row r="64" spans="1:8" ht="20.149999999999999" customHeight="1" x14ac:dyDescent="0.3">
      <c r="A64" s="20"/>
      <c r="B64" s="21"/>
      <c r="C64" s="21"/>
      <c r="D64" s="21"/>
      <c r="E64" s="119"/>
      <c r="F64" s="120"/>
      <c r="G64" s="21"/>
      <c r="H64" s="22"/>
    </row>
    <row r="65" spans="1:8" ht="20.149999999999999" customHeight="1" x14ac:dyDescent="0.3">
      <c r="A65" s="20"/>
      <c r="B65" s="21"/>
      <c r="C65" s="21"/>
      <c r="D65" s="21"/>
      <c r="E65" s="119"/>
      <c r="F65" s="120"/>
      <c r="G65" s="21"/>
      <c r="H65" s="22"/>
    </row>
    <row r="66" spans="1:8" ht="20.149999999999999" customHeight="1" x14ac:dyDescent="0.3">
      <c r="A66" s="20"/>
      <c r="B66" s="21"/>
      <c r="C66" s="21"/>
      <c r="D66" s="21"/>
      <c r="E66" s="119"/>
      <c r="F66" s="120"/>
      <c r="G66" s="21"/>
      <c r="H66" s="22"/>
    </row>
    <row r="67" spans="1:8" ht="20.149999999999999" customHeight="1" x14ac:dyDescent="0.3">
      <c r="A67" s="9"/>
      <c r="B67" s="8"/>
      <c r="C67" s="8"/>
      <c r="D67" s="8"/>
      <c r="E67" s="52"/>
      <c r="F67" s="53"/>
      <c r="G67" s="8"/>
      <c r="H67" s="11"/>
    </row>
    <row r="68" spans="1:8" ht="20.149999999999999" customHeight="1" x14ac:dyDescent="0.3">
      <c r="A68" s="9"/>
      <c r="B68" s="8"/>
      <c r="C68" s="8"/>
      <c r="D68" s="8"/>
      <c r="E68" s="52"/>
      <c r="F68" s="53"/>
      <c r="G68" s="8"/>
      <c r="H68" s="11"/>
    </row>
    <row r="69" spans="1:8" ht="20.149999999999999" customHeight="1" x14ac:dyDescent="0.3">
      <c r="A69" s="9"/>
      <c r="B69" s="8"/>
      <c r="C69" s="8"/>
      <c r="D69" s="8"/>
      <c r="E69" s="52"/>
      <c r="F69" s="88"/>
      <c r="G69" s="8"/>
      <c r="H69" s="11"/>
    </row>
    <row r="70" spans="1:8" ht="20.149999999999999" customHeight="1" x14ac:dyDescent="0.3">
      <c r="A70" s="9"/>
      <c r="B70" s="8"/>
      <c r="C70" s="8"/>
      <c r="D70" s="8"/>
      <c r="E70" s="52"/>
      <c r="F70" s="88"/>
      <c r="G70" s="8"/>
      <c r="H70" s="11"/>
    </row>
    <row r="71" spans="1:8" ht="20.149999999999999" customHeight="1" x14ac:dyDescent="0.3">
      <c r="A71" s="9"/>
      <c r="B71" s="8"/>
      <c r="C71" s="8"/>
      <c r="D71" s="8"/>
      <c r="E71" s="6"/>
      <c r="F71" s="10"/>
      <c r="G71" s="8"/>
      <c r="H71" s="11"/>
    </row>
    <row r="72" spans="1:8" ht="20.149999999999999" customHeight="1" x14ac:dyDescent="0.3">
      <c r="A72" s="9" t="s">
        <v>43</v>
      </c>
      <c r="B72" s="8"/>
      <c r="C72" s="8"/>
      <c r="D72" s="8"/>
      <c r="E72" s="52"/>
      <c r="F72" s="88"/>
      <c r="G72" s="8"/>
      <c r="H72" s="11"/>
    </row>
    <row r="73" spans="1:8" ht="20.149999999999999" customHeight="1" x14ac:dyDescent="0.3">
      <c r="A73" s="9" t="s">
        <v>43</v>
      </c>
      <c r="B73" s="8"/>
      <c r="C73" s="8"/>
      <c r="D73" s="8"/>
      <c r="E73" s="52"/>
      <c r="F73" s="88"/>
      <c r="G73" s="8"/>
      <c r="H73" s="11"/>
    </row>
    <row r="74" spans="1:8" ht="20.149999999999999" customHeight="1" x14ac:dyDescent="0.3">
      <c r="A74" s="9" t="s">
        <v>43</v>
      </c>
      <c r="B74" s="8"/>
      <c r="C74" s="8"/>
      <c r="D74" s="8"/>
      <c r="E74" s="52"/>
      <c r="F74" s="88"/>
      <c r="G74" s="8"/>
      <c r="H74" s="11"/>
    </row>
  </sheetData>
  <sheetProtection formatCells="0" insertRows="0"/>
  <mergeCells count="127">
    <mergeCell ref="E63:F63"/>
    <mergeCell ref="E56:F56"/>
    <mergeCell ref="E47:F47"/>
    <mergeCell ref="A26:I26"/>
    <mergeCell ref="D38:E38"/>
    <mergeCell ref="D39:E39"/>
    <mergeCell ref="D40:E40"/>
    <mergeCell ref="E74:F74"/>
    <mergeCell ref="E64:F64"/>
    <mergeCell ref="E65:F65"/>
    <mergeCell ref="E66:F66"/>
    <mergeCell ref="E67:F67"/>
    <mergeCell ref="E68:F68"/>
    <mergeCell ref="E69:F69"/>
    <mergeCell ref="E70:F70"/>
    <mergeCell ref="E72:F72"/>
    <mergeCell ref="E73:F73"/>
    <mergeCell ref="E60:F60"/>
    <mergeCell ref="E61:F61"/>
    <mergeCell ref="E62:F62"/>
    <mergeCell ref="A31:B31"/>
    <mergeCell ref="C31:I31"/>
    <mergeCell ref="D44:E44"/>
    <mergeCell ref="A46:H46"/>
    <mergeCell ref="L2:N2"/>
    <mergeCell ref="E57:F57"/>
    <mergeCell ref="E58:F58"/>
    <mergeCell ref="E59:F59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K4:N11"/>
    <mergeCell ref="K3:N3"/>
    <mergeCell ref="A33:E33"/>
    <mergeCell ref="L14:M14"/>
    <mergeCell ref="E53:F53"/>
    <mergeCell ref="E54:F54"/>
    <mergeCell ref="E55:F55"/>
    <mergeCell ref="L21:M21"/>
    <mergeCell ref="L22:M22"/>
    <mergeCell ref="E51:F51"/>
    <mergeCell ref="E52:F52"/>
    <mergeCell ref="E48:F48"/>
    <mergeCell ref="E50:F50"/>
    <mergeCell ref="E3:F3"/>
    <mergeCell ref="E4:F4"/>
    <mergeCell ref="C3:D3"/>
    <mergeCell ref="G3:I3"/>
    <mergeCell ref="A3:B3"/>
    <mergeCell ref="A28:B28"/>
    <mergeCell ref="C28:D28"/>
    <mergeCell ref="A27:B27"/>
    <mergeCell ref="C27:D27"/>
    <mergeCell ref="E27:F27"/>
    <mergeCell ref="G7:I7"/>
    <mergeCell ref="A6:B6"/>
    <mergeCell ref="G27:I27"/>
    <mergeCell ref="E28:F28"/>
    <mergeCell ref="G28:I28"/>
    <mergeCell ref="A7:B7"/>
    <mergeCell ref="A8:B8"/>
    <mergeCell ref="A10:B10"/>
    <mergeCell ref="C6:D6"/>
    <mergeCell ref="C7:D7"/>
    <mergeCell ref="C10:I10"/>
    <mergeCell ref="C8:D8"/>
    <mergeCell ref="G6:I6"/>
    <mergeCell ref="G8:I8"/>
    <mergeCell ref="E6:F6"/>
    <mergeCell ref="E7:F7"/>
    <mergeCell ref="E8:F8"/>
    <mergeCell ref="A9:B9"/>
    <mergeCell ref="E9:F9"/>
    <mergeCell ref="G9:I9"/>
    <mergeCell ref="C9:D9"/>
    <mergeCell ref="L1:N1"/>
    <mergeCell ref="E49:F49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D34:E34"/>
    <mergeCell ref="D35:E35"/>
    <mergeCell ref="D36:E36"/>
    <mergeCell ref="D37:E37"/>
    <mergeCell ref="A1:I1"/>
    <mergeCell ref="A2:I2"/>
    <mergeCell ref="C4:D4"/>
    <mergeCell ref="C5:I5"/>
    <mergeCell ref="G4:I4"/>
    <mergeCell ref="A4:B4"/>
    <mergeCell ref="A5:B5"/>
    <mergeCell ref="D41:E41"/>
    <mergeCell ref="D42:E42"/>
    <mergeCell ref="D43:E43"/>
    <mergeCell ref="A13:M13"/>
    <mergeCell ref="L15:M15"/>
    <mergeCell ref="L16:M16"/>
    <mergeCell ref="L17:M17"/>
    <mergeCell ref="L18:M18"/>
    <mergeCell ref="L19:M19"/>
    <mergeCell ref="L20:M20"/>
    <mergeCell ref="A29:B29"/>
    <mergeCell ref="C29:D29"/>
    <mergeCell ref="G29:I29"/>
    <mergeCell ref="E29:F29"/>
    <mergeCell ref="A30:B30"/>
    <mergeCell ref="C30:D30"/>
    <mergeCell ref="E30:F30"/>
    <mergeCell ref="G30:I30"/>
    <mergeCell ref="L23:M23"/>
    <mergeCell ref="L24:M24"/>
  </mergeCells>
  <conditionalFormatting sqref="A48:H74">
    <cfRule type="expression" dxfId="3" priority="13">
      <formula>$B48="CPC Service"</formula>
    </cfRule>
  </conditionalFormatting>
  <conditionalFormatting sqref="C35:C44">
    <cfRule type="expression" dxfId="2" priority="15">
      <formula>$B15="CPC Service"</formula>
    </cfRule>
  </conditionalFormatting>
  <conditionalFormatting sqref="L26:L31">
    <cfRule type="expression" dxfId="1" priority="18">
      <formula>#REF!="CPC Service"</formula>
    </cfRule>
  </conditionalFormatting>
  <conditionalFormatting sqref="L32:L45 H48:H74">
    <cfRule type="expression" dxfId="0" priority="16">
      <formula>$B32="CPC Service"</formula>
    </cfRule>
  </conditionalFormatting>
  <dataValidations count="4">
    <dataValidation type="list" allowBlank="1" showInputMessage="1" showErrorMessage="1" sqref="C3" xr:uid="{00000000-0002-0000-0000-000000000000}">
      <formula1>Contractors</formula1>
    </dataValidation>
    <dataValidation type="list" allowBlank="1" showInputMessage="1" showErrorMessage="1" sqref="C28" xr:uid="{00000000-0002-0000-0000-000001000000}">
      <formula1>"YES, NO"</formula1>
    </dataValidation>
    <dataValidation type="list" allowBlank="1" showInputMessage="1" showErrorMessage="1" sqref="B15:B24" xr:uid="{00000000-0002-0000-0000-000002000000}">
      <formula1>Cats</formula1>
    </dataValidation>
    <dataValidation type="list" allowBlank="1" showInputMessage="1" showErrorMessage="1" sqref="B48:B74" xr:uid="{00000000-0002-0000-0000-000003000000}">
      <formula1>"Machine, Upgrade, CPC Service, Regional Surcharge"</formula1>
    </dataValidation>
  </dataValidation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18"/>
  <sheetViews>
    <sheetView workbookViewId="0">
      <selection activeCell="C21" sqref="C21"/>
    </sheetView>
  </sheetViews>
  <sheetFormatPr defaultRowHeight="14" x14ac:dyDescent="0.3"/>
  <cols>
    <col min="1" max="1" width="30.25" customWidth="1"/>
    <col min="2" max="2" width="16.08203125" customWidth="1"/>
    <col min="3" max="3" width="17.58203125" customWidth="1"/>
    <col min="4" max="4" width="29.75" customWidth="1"/>
    <col min="5" max="5" width="19.58203125" bestFit="1" customWidth="1"/>
  </cols>
  <sheetData>
    <row r="1" spans="1:4" x14ac:dyDescent="0.3">
      <c r="A1" s="2" t="s">
        <v>63</v>
      </c>
      <c r="B1" s="1" t="s">
        <v>59</v>
      </c>
      <c r="C1" t="s">
        <v>56</v>
      </c>
      <c r="D1" t="s">
        <v>60</v>
      </c>
    </row>
    <row r="2" spans="1:4" x14ac:dyDescent="0.3">
      <c r="A2" s="2" t="s">
        <v>64</v>
      </c>
      <c r="B2" s="1" t="s">
        <v>6</v>
      </c>
      <c r="C2" t="s">
        <v>61</v>
      </c>
      <c r="D2" s="32" t="s">
        <v>62</v>
      </c>
    </row>
    <row r="3" spans="1:4" x14ac:dyDescent="0.3">
      <c r="A3" s="141"/>
      <c r="B3" s="1" t="s">
        <v>66</v>
      </c>
      <c r="C3" t="s">
        <v>67</v>
      </c>
      <c r="D3" s="32" t="s">
        <v>68</v>
      </c>
    </row>
    <row r="4" spans="1:4" x14ac:dyDescent="0.3">
      <c r="B4" s="1" t="s">
        <v>7</v>
      </c>
      <c r="C4" t="s">
        <v>57</v>
      </c>
      <c r="D4" t="s">
        <v>58</v>
      </c>
    </row>
    <row r="15" spans="1:4" x14ac:dyDescent="0.3">
      <c r="B15" s="1" t="s">
        <v>59</v>
      </c>
      <c r="C15" t="s">
        <v>56</v>
      </c>
      <c r="D15" t="s">
        <v>60</v>
      </c>
    </row>
    <row r="16" spans="1:4" x14ac:dyDescent="0.3">
      <c r="B16" s="1" t="s">
        <v>6</v>
      </c>
      <c r="C16" t="s">
        <v>61</v>
      </c>
      <c r="D16" s="32" t="s">
        <v>62</v>
      </c>
    </row>
    <row r="17" spans="2:4" x14ac:dyDescent="0.3">
      <c r="B17" s="1" t="s">
        <v>66</v>
      </c>
      <c r="C17" t="s">
        <v>67</v>
      </c>
      <c r="D17" s="32" t="s">
        <v>68</v>
      </c>
    </row>
    <row r="18" spans="2:4" x14ac:dyDescent="0.3">
      <c r="B18" s="1" t="s">
        <v>7</v>
      </c>
      <c r="C18" t="s">
        <v>57</v>
      </c>
      <c r="D18" t="s">
        <v>58</v>
      </c>
    </row>
  </sheetData>
  <hyperlinks>
    <hyperlink ref="D2" r:id="rId1" xr:uid="{0DB05EB1-0E6C-4C93-A8F9-4BB54B2BCF79}"/>
    <hyperlink ref="D16" r:id="rId2" xr:uid="{F34DFAC7-CC60-444D-AA0D-01773F923BF7}"/>
    <hyperlink ref="D3" r:id="rId3" xr:uid="{9DD41A02-BDA8-4F69-9791-78C844AC8C66}"/>
    <hyperlink ref="D17" r:id="rId4" xr:uid="{887E992F-89D8-490D-B9D1-4CBD131EACEC}"/>
  </hyperlinks>
  <pageMargins left="0.7" right="0.7" top="0.75" bottom="0.75" header="0.3" footer="0.3"/>
  <headerFooter>
    <oddHeader>&amp;C&amp;"Calibri"&amp;12&amp;KFF0000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Quote_Form</vt:lpstr>
      <vt:lpstr>Lookups</vt:lpstr>
      <vt:lpstr>CatA</vt:lpstr>
      <vt:lpstr>Cats</vt:lpstr>
      <vt:lpstr>Contractors</vt:lpstr>
      <vt:lpstr>MPSContractors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Finance</dc:creator>
  <cp:lastModifiedBy>Brett, Brendan</cp:lastModifiedBy>
  <dcterms:created xsi:type="dcterms:W3CDTF">2017-08-31T03:25:22Z</dcterms:created>
  <dcterms:modified xsi:type="dcterms:W3CDTF">2025-01-24T07:08:31Z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2024-12-05T06:55:57Z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54b12ffa-e511-4d31-a1f8-bbbcf5372562</vt:lpwstr>
  </property>
  <property fmtid="{D5CDD505-2E9C-101B-9397-08002B2CF9AE}" pid="8" name="MSIP_Label_c4b26fd5-3efd-4a20-8a20-f4af9baafd95_ContentBits">
    <vt:lpwstr>1</vt:lpwstr>
  </property>
</Properties>
</file>