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ublications\Annual Report on State Finances\ARSF 2022-23\04 Final\Web\Data\"/>
    </mc:Choice>
  </mc:AlternateContent>
  <xr:revisionPtr revIDLastSave="0" documentId="13_ncr:1_{162282C4-9F66-4FF7-958A-5182CC6E1A6B}" xr6:coauthVersionLast="47" xr6:coauthVersionMax="47" xr10:uidLastSave="{00000000-0000-0000-0000-000000000000}"/>
  <bookViews>
    <workbookView xWindow="28680" yWindow="-120" windowWidth="29040" windowHeight="16440" tabRatio="838" xr2:uid="{00000000-000D-0000-FFFF-FFFF00000000}"/>
  </bookViews>
  <sheets>
    <sheet name="App 1 Table 1.1" sheetId="6" r:id="rId1"/>
    <sheet name="App 1 Table 1.2" sheetId="18" r:id="rId2"/>
    <sheet name="App 1 Table 1.3" sheetId="29" r:id="rId3"/>
    <sheet name="GG SOCE (op bal audit check)" sheetId="34" state="hidden" r:id="rId4"/>
    <sheet name="App 1 Table 1.4" sheetId="17" r:id="rId5"/>
    <sheet name="App 1 Table 1.5" sheetId="15" r:id="rId6"/>
    <sheet name="App 1 Table 1.6" sheetId="14" r:id="rId7"/>
    <sheet name="PNC SOCE (op bal audit check)" sheetId="35" state="hidden" r:id="rId8"/>
    <sheet name="App 1 Table 1.7" sheetId="30" r:id="rId9"/>
    <sheet name="App 1 Table 1.8" sheetId="25" r:id="rId10"/>
    <sheet name="App 1 Table 1.9" sheetId="24" r:id="rId11"/>
    <sheet name="App 1 Table 1.10" sheetId="23" r:id="rId12"/>
    <sheet name="App 1 Table 1.11" sheetId="31" r:id="rId13"/>
    <sheet name="TNPS SOCE (op bal audit check)" sheetId="36" state="hidden" r:id="rId14"/>
    <sheet name="App 1 Table 1.12" sheetId="22" r:id="rId15"/>
    <sheet name="App 1 Table 1.13" sheetId="21" r:id="rId16"/>
    <sheet name="App 1 Table 1.14" sheetId="20" r:id="rId17"/>
    <sheet name="App 1 Table 1.15" sheetId="32" r:id="rId18"/>
    <sheet name="PFC SOCE (op bal audit check)" sheetId="37" state="hidden" r:id="rId19"/>
    <sheet name="App 1 Table 1.16" sheetId="19" r:id="rId20"/>
    <sheet name="App 1 Table 1.17" sheetId="28" r:id="rId21"/>
    <sheet name="App 1 Table 1.18" sheetId="27" r:id="rId22"/>
    <sheet name="TPS SOCE (op bal audit check)" sheetId="38" state="hidden" r:id="rId23"/>
    <sheet name="App 1 Table 1.19" sheetId="33" r:id="rId24"/>
    <sheet name="App 1 Table 1.20" sheetId="26" r:id="rId25"/>
    <sheet name="SCA" sheetId="41" state="hidden" r:id="rId26"/>
    <sheet name="Sheet3" sheetId="42" state="hidden" r:id="rId27"/>
    <sheet name="Sheet1" sheetId="39" state="hidden" r:id="rId28"/>
    <sheet name="Sheet2" sheetId="40" state="hidden" r:id="rId29"/>
  </sheets>
  <definedNames>
    <definedName name="EssOptions" localSheetId="0">"A1100000000030000000001100020_0000"</definedName>
    <definedName name="EssOptions" localSheetId="4">"A1100000000030000000001100020_0000"</definedName>
    <definedName name="_xlnm.Print_Area" localSheetId="0">'App 1 Table 1.1'!$A$2:$H$63</definedName>
    <definedName name="_xlnm.Print_Area" localSheetId="11">'App 1 Table 1.10'!$A$2:$H$61</definedName>
    <definedName name="_xlnm.Print_Area" localSheetId="14">'App 1 Table 1.12'!$A$2:$H$61</definedName>
    <definedName name="_xlnm.Print_Area" localSheetId="15">'App 1 Table 1.13'!$A$2:$H$62</definedName>
    <definedName name="_xlnm.Print_Area" localSheetId="16">'App 1 Table 1.14'!$A$2:$H$60</definedName>
    <definedName name="_xlnm.Print_Area" localSheetId="19">'App 1 Table 1.16'!$A$2:$H$63</definedName>
    <definedName name="_xlnm.Print_Area" localSheetId="20">'App 1 Table 1.17'!$A$2:$H$61</definedName>
    <definedName name="_xlnm.Print_Area" localSheetId="21">'App 1 Table 1.18'!$A$2:$H$58</definedName>
    <definedName name="_xlnm.Print_Area" localSheetId="1">'App 1 Table 1.2'!$A$2:$H$60</definedName>
    <definedName name="_xlnm.Print_Area" localSheetId="24">'App 1 Table 1.20'!$A$2:$H$62</definedName>
    <definedName name="_xlnm.Print_Area" localSheetId="2">'App 1 Table 1.3'!$A$2:$E$17</definedName>
    <definedName name="_xlnm.Print_Area" localSheetId="4">'App 1 Table 1.4'!$A$2:$H$61</definedName>
    <definedName name="_xlnm.Print_Area" localSheetId="5">'App 1 Table 1.5'!$A$2:$H$62</definedName>
    <definedName name="_xlnm.Print_Area" localSheetId="6">'App 1 Table 1.6'!$A$2:$H$59</definedName>
    <definedName name="_xlnm.Print_Area" localSheetId="9">'App 1 Table 1.8'!$A$2:$H$62</definedName>
    <definedName name="_xlnm.Print_Area" localSheetId="10">'App 1 Table 1.9'!$A$2:$H$62</definedName>
    <definedName name="_xlnm.Print_Titles" localSheetId="0">'App 1 Table 1.1'!$2:$7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8" i="42" l="1"/>
  <c r="G129" i="42"/>
  <c r="G114" i="42"/>
  <c r="G99" i="42"/>
  <c r="G90" i="42"/>
  <c r="E81" i="42"/>
  <c r="E74" i="42"/>
  <c r="N72" i="42"/>
  <c r="E66" i="42"/>
  <c r="N62" i="42"/>
  <c r="E59" i="42"/>
  <c r="N53" i="42"/>
  <c r="E51" i="42"/>
  <c r="E46" i="42"/>
  <c r="N42" i="42"/>
  <c r="E39" i="42"/>
  <c r="E35" i="42"/>
  <c r="N33" i="42"/>
  <c r="N28" i="42"/>
  <c r="E26" i="42"/>
  <c r="N22" i="42"/>
  <c r="E22" i="42"/>
  <c r="N13" i="42"/>
  <c r="E13" i="42"/>
  <c r="E9" i="42"/>
  <c r="B6" i="38" l="1"/>
  <c r="D6" i="38"/>
  <c r="E11" i="38"/>
  <c r="E12" i="38"/>
  <c r="E13" i="38"/>
  <c r="D6" i="37"/>
  <c r="E11" i="37"/>
  <c r="B6" i="36"/>
  <c r="B15" i="36" s="1"/>
  <c r="D6" i="36"/>
  <c r="E11" i="36"/>
  <c r="E12" i="36"/>
  <c r="E13" i="36"/>
  <c r="D6" i="35"/>
  <c r="B6" i="34"/>
  <c r="B16" i="34" s="1"/>
  <c r="E6" i="34"/>
  <c r="B17" i="36" l="1"/>
  <c r="B15" i="38"/>
  <c r="B17" i="38" s="1"/>
  <c r="E18" i="34" l="1"/>
  <c r="D17" i="36"/>
  <c r="D17" i="37"/>
  <c r="D17" i="35" l="1"/>
  <c r="D17" i="38"/>
  <c r="B6" i="37" l="1"/>
  <c r="B6" i="35"/>
  <c r="B15" i="37" l="1"/>
  <c r="D12" i="35" l="1"/>
  <c r="E12" i="35" s="1"/>
  <c r="D12" i="37"/>
  <c r="E12" i="37" s="1"/>
  <c r="B17" i="37" l="1"/>
  <c r="B17" i="35" l="1"/>
  <c r="C6" i="35" l="1"/>
  <c r="E6" i="35" s="1"/>
  <c r="D6" i="34"/>
  <c r="E17" i="38" l="1"/>
  <c r="C6" i="37"/>
  <c r="E6" i="37" s="1"/>
  <c r="E17" i="35"/>
  <c r="E17" i="37" l="1"/>
  <c r="C17" i="35"/>
  <c r="C17" i="38"/>
  <c r="C6" i="38" l="1"/>
  <c r="E6" i="38" s="1"/>
  <c r="C17" i="37"/>
  <c r="C6" i="34" l="1"/>
  <c r="C18" i="34" l="1"/>
  <c r="F6" i="34"/>
  <c r="C6" i="36"/>
  <c r="E6" i="36" s="1"/>
  <c r="F18" i="34" l="1"/>
  <c r="E17" i="36"/>
  <c r="C17" i="36" l="1"/>
  <c r="D18" i="34"/>
</calcChain>
</file>

<file path=xl/sharedStrings.xml><?xml version="1.0" encoding="utf-8"?>
<sst xmlns="http://schemas.openxmlformats.org/spreadsheetml/2006/main" count="2047" uniqueCount="303">
  <si>
    <t>$m</t>
  </si>
  <si>
    <t>Actual</t>
  </si>
  <si>
    <t>MYR</t>
  </si>
  <si>
    <t>(1)</t>
  </si>
  <si>
    <t>(2)</t>
  </si>
  <si>
    <t>(3)</t>
  </si>
  <si>
    <t>Variation</t>
  </si>
  <si>
    <t>Budget</t>
  </si>
  <si>
    <t>Revision</t>
  </si>
  <si>
    <t>REVENUE</t>
  </si>
  <si>
    <t>Current grants and subsidies</t>
  </si>
  <si>
    <t>Capital grants</t>
  </si>
  <si>
    <t>Sales of goods and services</t>
  </si>
  <si>
    <t>Interest Income</t>
  </si>
  <si>
    <t>Royalty income</t>
  </si>
  <si>
    <t xml:space="preserve">Other </t>
  </si>
  <si>
    <t>Salaries</t>
  </si>
  <si>
    <t>Depreciation and amortisation</t>
  </si>
  <si>
    <t>Services and contracts</t>
  </si>
  <si>
    <t>Other gross operating expenses</t>
  </si>
  <si>
    <t>Other interest</t>
  </si>
  <si>
    <t>Current transfers</t>
  </si>
  <si>
    <t>Capital transfers</t>
  </si>
  <si>
    <t>NET OPERATING BALANCE</t>
  </si>
  <si>
    <t>Total</t>
  </si>
  <si>
    <t>EXPENSES</t>
  </si>
  <si>
    <t>Other</t>
  </si>
  <si>
    <t>Sales of non-financial assets</t>
  </si>
  <si>
    <t>ASSETS</t>
  </si>
  <si>
    <t>Financial assets</t>
  </si>
  <si>
    <t>Non-financial assets</t>
  </si>
  <si>
    <t>TOTAL ASSETS</t>
  </si>
  <si>
    <t>LIABILITIES</t>
  </si>
  <si>
    <t>Deposits held</t>
  </si>
  <si>
    <t>Advances received</t>
  </si>
  <si>
    <t>Borrowings</t>
  </si>
  <si>
    <t>TOTAL LIABILITIES</t>
  </si>
  <si>
    <t>NET WORTH</t>
  </si>
  <si>
    <t>Receipts from sales of goods and services</t>
  </si>
  <si>
    <t>Grants and subsidies received</t>
  </si>
  <si>
    <t>Grants and subsidies paid</t>
  </si>
  <si>
    <t>Interest paid</t>
  </si>
  <si>
    <t>Other payments</t>
  </si>
  <si>
    <t>Purchase of non-financial assets</t>
  </si>
  <si>
    <t>Net cash flows from operating activities</t>
  </si>
  <si>
    <t>Superannuation interest cost</t>
  </si>
  <si>
    <t>Other employee costs</t>
  </si>
  <si>
    <t>Provision for doubtful debts</t>
  </si>
  <si>
    <t>Total other economic flows</t>
  </si>
  <si>
    <t>OPERATING RESULT</t>
  </si>
  <si>
    <t>All other movements in equity</t>
  </si>
  <si>
    <t>Revaluations</t>
  </si>
  <si>
    <t>Gains recognised directly in equity</t>
  </si>
  <si>
    <t>Change in net worth of the public corporations sectors</t>
  </si>
  <si>
    <t xml:space="preserve">All other </t>
  </si>
  <si>
    <t>KEY FISCAL AGGREGATES</t>
  </si>
  <si>
    <t>Changes in inventories</t>
  </si>
  <si>
    <t>less:</t>
  </si>
  <si>
    <t>Depreciation</t>
  </si>
  <si>
    <t>Total net acquisition of non-financial assets</t>
  </si>
  <si>
    <t>NET LENDING/-BORROWING</t>
  </si>
  <si>
    <r>
      <t xml:space="preserve">Less </t>
    </r>
    <r>
      <rPr>
        <i/>
        <sz val="8"/>
        <rFont val="Arial"/>
        <family val="2"/>
      </rPr>
      <t>Net acquisition of non-financial assets</t>
    </r>
  </si>
  <si>
    <t>Receivables</t>
  </si>
  <si>
    <t>Investment property</t>
  </si>
  <si>
    <t>Investments in other public sector entities - equity method</t>
  </si>
  <si>
    <t>Investments in other public sector entities - direct injections</t>
  </si>
  <si>
    <t>Other financial assets</t>
  </si>
  <si>
    <t>Total financial assets</t>
  </si>
  <si>
    <t>Property, plant and equipment</t>
  </si>
  <si>
    <t>Inventories</t>
  </si>
  <si>
    <t>Land inventories</t>
  </si>
  <si>
    <t>Other inventories</t>
  </si>
  <si>
    <t>Intangibles</t>
  </si>
  <si>
    <t xml:space="preserve">Other  </t>
  </si>
  <si>
    <t>Other employee benefits</t>
  </si>
  <si>
    <t>Payables</t>
  </si>
  <si>
    <t>Other liabilities</t>
  </si>
  <si>
    <t>NET ASSETS</t>
  </si>
  <si>
    <t>Of which:</t>
  </si>
  <si>
    <t>Contributed equity</t>
  </si>
  <si>
    <t>Accumulated surplus</t>
  </si>
  <si>
    <t>Other reserves</t>
  </si>
  <si>
    <t>MEMORANDUM ITEMS</t>
  </si>
  <si>
    <t>Net financial worth</t>
  </si>
  <si>
    <t>Net financial liabilities</t>
  </si>
  <si>
    <t>Net debt</t>
  </si>
  <si>
    <t>Gross debt liabilities</t>
  </si>
  <si>
    <t>less: liquid financial assets</t>
  </si>
  <si>
    <t>Interest receipts</t>
  </si>
  <si>
    <t>Dividends and tax equivalents</t>
  </si>
  <si>
    <t>Wages, salaries and supplements, and superannuation</t>
  </si>
  <si>
    <t>NET CASH FLOWS FROM OPERATING ACTIVITIES</t>
  </si>
  <si>
    <t>Cash flows from investments in non-financial assets</t>
  </si>
  <si>
    <t>Total cash flows from investments in non-financial assets</t>
  </si>
  <si>
    <t>Cash  flows from investments in financial assets</t>
  </si>
  <si>
    <t>For policy purposes</t>
  </si>
  <si>
    <t>For liquidity purposes</t>
  </si>
  <si>
    <t>Total cash flows from investments in financial assets</t>
  </si>
  <si>
    <t>NET CASH FLOWS FROM INVESTING ACTIVITIES</t>
  </si>
  <si>
    <t xml:space="preserve">Deposits received </t>
  </si>
  <si>
    <t>Other financing receipts</t>
  </si>
  <si>
    <t>Advances paid</t>
  </si>
  <si>
    <t>Borrowings repaid</t>
  </si>
  <si>
    <t>Deposits paid</t>
  </si>
  <si>
    <t>Other financing payments</t>
  </si>
  <si>
    <t>Total payments for financing activities</t>
  </si>
  <si>
    <t>NET CASH FLOWS FROM FINANCING ACTIVITIES</t>
  </si>
  <si>
    <t>Net increase in cash and cash equivalents</t>
  </si>
  <si>
    <t>Net cash flows from investing in non-financial assets</t>
  </si>
  <si>
    <t>Cash surplus/-deficit</t>
  </si>
  <si>
    <t>Notes</t>
  </si>
  <si>
    <t>Biological assets</t>
  </si>
  <si>
    <t>Cash and deposits</t>
  </si>
  <si>
    <t>Investments, loans and placements</t>
  </si>
  <si>
    <t xml:space="preserve">Land </t>
  </si>
  <si>
    <t>RESULTS FROM TRANSACTIONS</t>
  </si>
  <si>
    <t>Tax equivalent income</t>
  </si>
  <si>
    <t>Shares and other equity</t>
  </si>
  <si>
    <t>Investments in other entities</t>
  </si>
  <si>
    <t>Total cash receipts from financing activities</t>
  </si>
  <si>
    <t>Equity - Investments in other entities</t>
  </si>
  <si>
    <t>CASH FLOWS FROM OPERATING ACTIVITES</t>
  </si>
  <si>
    <t>Cash received</t>
  </si>
  <si>
    <t>Total cash received</t>
  </si>
  <si>
    <t>Cash Paid</t>
  </si>
  <si>
    <t>Total cash paid</t>
  </si>
  <si>
    <t>CASH FLOWS FROM INVESTING ACTIVITES</t>
  </si>
  <si>
    <t>CASH FLOWS FROM FINANCING ACTIVITIES</t>
  </si>
  <si>
    <t>Cash paid</t>
  </si>
  <si>
    <t>CASH FLOWS FROM OPERATING ACTIVITIES</t>
  </si>
  <si>
    <t>CASH FLOWS FROM INVESTING ACTIVITIES</t>
  </si>
  <si>
    <t>Other movement in non-financial assets</t>
  </si>
  <si>
    <t>Movements in owner equity</t>
  </si>
  <si>
    <t>Dividends</t>
  </si>
  <si>
    <t>Capital injections</t>
  </si>
  <si>
    <t>Total movements in owner equity</t>
  </si>
  <si>
    <t>Dividends paid</t>
  </si>
  <si>
    <t>Tax equivalents</t>
  </si>
  <si>
    <t>Other non-owner movements in equity</t>
  </si>
  <si>
    <t>Total other non-owner movements in equity</t>
  </si>
  <si>
    <t>Total non-financial assets</t>
  </si>
  <si>
    <t xml:space="preserve">Payments for goods and services </t>
  </si>
  <si>
    <t>Net gains on assets/liabilities</t>
  </si>
  <si>
    <t>Total Equity</t>
  </si>
  <si>
    <t>Total Comprehensive Result</t>
  </si>
  <si>
    <t>Transactions with owners in their capacity as owners</t>
  </si>
  <si>
    <t>Contributed Capital</t>
  </si>
  <si>
    <t>General Government Statement of Changes in Equity</t>
  </si>
  <si>
    <t>Asset Revaluation
Surplus</t>
  </si>
  <si>
    <t>Contributed
Equity</t>
  </si>
  <si>
    <t>Accumulated
Surplus/deficit</t>
  </si>
  <si>
    <t>Accumulated
net gain on equity investments in other sector entities</t>
  </si>
  <si>
    <t>PNC Sector Statement of Changes in Equity</t>
  </si>
  <si>
    <t>Total Non-Financial Sector Statement of Changes in Equity</t>
  </si>
  <si>
    <t>Cash and cash equivalents at the beginning of the period</t>
  </si>
  <si>
    <t>Cash and cash equivalents at the end of the period</t>
  </si>
  <si>
    <t>Total Public Sector Statement of Changes in Equity</t>
  </si>
  <si>
    <t>Revenue from public corporations</t>
  </si>
  <si>
    <t>Superannuation</t>
  </si>
  <si>
    <t>Concurrent costs</t>
  </si>
  <si>
    <r>
      <t>less:</t>
    </r>
    <r>
      <rPr>
        <sz val="8"/>
        <rFont val="Arial"/>
        <family val="2"/>
      </rPr>
      <t xml:space="preserve"> liquid financial assets</t>
    </r>
  </si>
  <si>
    <r>
      <t>less:</t>
    </r>
    <r>
      <rPr>
        <sz val="8"/>
        <rFont val="Arial"/>
        <family val="2"/>
      </rPr>
      <t xml:space="preserve"> convergence differences impacting net debt</t>
    </r>
  </si>
  <si>
    <t>Interest income</t>
  </si>
  <si>
    <t>Dividends from other sectors</t>
  </si>
  <si>
    <t>Balance at 1 July 2010</t>
  </si>
  <si>
    <t>Balance at 30 June 2011</t>
  </si>
  <si>
    <t>.</t>
  </si>
  <si>
    <t xml:space="preserve">  Dividends</t>
  </si>
  <si>
    <t xml:space="preserve">  Contributed Capital</t>
  </si>
  <si>
    <t>Cash and cash equivalents at the beginning of the year</t>
  </si>
  <si>
    <t>Cash and cash equivalents at the end of the year</t>
  </si>
  <si>
    <t xml:space="preserve">Superannuation </t>
  </si>
  <si>
    <t>Assets classified as held for sale</t>
  </si>
  <si>
    <t>Operating result</t>
  </si>
  <si>
    <t>Items that will not be reclassified to operating result</t>
  </si>
  <si>
    <t>Other economic flows - included in the operating result</t>
  </si>
  <si>
    <t>Other property expenses</t>
  </si>
  <si>
    <t>Total change in net worth</t>
  </si>
  <si>
    <t>Net actuarial gains/-loss - superannuation</t>
  </si>
  <si>
    <t>Changes in accounting policy/adjustment of prior periods</t>
  </si>
  <si>
    <t>Interest</t>
  </si>
  <si>
    <t>Interest on leases</t>
  </si>
  <si>
    <t>Lease liabilities</t>
  </si>
  <si>
    <t>Other borrowings</t>
  </si>
  <si>
    <t xml:space="preserve">
Actual</t>
  </si>
  <si>
    <t>Total all other movements in equity</t>
  </si>
  <si>
    <t>Land</t>
  </si>
  <si>
    <t xml:space="preserve">Total non-financial assets </t>
  </si>
  <si>
    <t xml:space="preserve">TOTAL ASSETS </t>
  </si>
  <si>
    <t>Right of use assets</t>
  </si>
  <si>
    <t>13,14</t>
  </si>
  <si>
    <t>16,17</t>
  </si>
  <si>
    <t>Movements in equity</t>
  </si>
  <si>
    <t>PFPS</t>
  </si>
  <si>
    <t>Estimated</t>
  </si>
  <si>
    <t>(4)</t>
  </si>
  <si>
    <t>Service concession assets</t>
  </si>
  <si>
    <t>Service concession liabilities</t>
  </si>
  <si>
    <t>Publication CB to OY3</t>
  </si>
  <si>
    <t>ParentPartyCode</t>
  </si>
  <si>
    <t>AccountCode</t>
  </si>
  <si>
    <t>AccountTitle</t>
  </si>
  <si>
    <t>SumOfNextBudget</t>
  </si>
  <si>
    <t>2020-21 Budget (2019-20 to 2023-24)</t>
  </si>
  <si>
    <t>GG</t>
  </si>
  <si>
    <t>LPC Service Concession Asset</t>
  </si>
  <si>
    <t>LPC Service Concession Asset - Enhancements</t>
  </si>
  <si>
    <t>Accumulated Amortisation - LPC Concession Asset.</t>
  </si>
  <si>
    <t>PNC</t>
  </si>
  <si>
    <t xml:space="preserve">Service Concession Assets </t>
  </si>
  <si>
    <t>Accumulated Depreciation - Service Concession Asset</t>
  </si>
  <si>
    <t>SumOfCurrentBudget</t>
  </si>
  <si>
    <t>14 December 2020 MYR (2020-21 to 2023-24)</t>
  </si>
  <si>
    <t>Accumulated Amortisation – LPC Service Concession Asset</t>
  </si>
  <si>
    <t>Accumulated Amortisation  - LPC Service Concession Asset Enhancements</t>
  </si>
  <si>
    <t>8 February 2021 PFPS (2020-21 to 2023-24)</t>
  </si>
  <si>
    <t>Finance Leases &lt; 1 Year</t>
  </si>
  <si>
    <t>Finance lease &gt;1 &lt; 5 years</t>
  </si>
  <si>
    <t>Finance leases &gt; 5 years</t>
  </si>
  <si>
    <t>SCL</t>
  </si>
  <si>
    <t>PartyCode</t>
  </si>
  <si>
    <t>WTC</t>
  </si>
  <si>
    <t>FPA</t>
  </si>
  <si>
    <t>SCT</t>
  </si>
  <si>
    <t>JUS</t>
  </si>
  <si>
    <t>hlh; doe</t>
  </si>
  <si>
    <t>pta</t>
  </si>
  <si>
    <t>SCA</t>
  </si>
  <si>
    <t>Budget - Misc - Adjusted - FinStatementsSpecificChart&amp;Sector</t>
  </si>
  <si>
    <t>CPID</t>
  </si>
  <si>
    <t>2021-22 Budget (2020-21 to 2024-25)</t>
  </si>
  <si>
    <t>LAM</t>
  </si>
  <si>
    <t>EXT-CPID</t>
  </si>
  <si>
    <t>PTA</t>
  </si>
  <si>
    <t>Service Concession Assets - Intangible Assets</t>
  </si>
  <si>
    <t>HLH</t>
  </si>
  <si>
    <t>DOE</t>
  </si>
  <si>
    <t>Accumulated Amortisation - LPC Service Concession Asset Enhancements</t>
  </si>
  <si>
    <t>PPE</t>
  </si>
  <si>
    <t>intangible</t>
  </si>
  <si>
    <t>LPC Deferred Revenue - Current</t>
  </si>
  <si>
    <t>LPC Deferred Revenue - Enhancements - Current</t>
  </si>
  <si>
    <t>LPC Deferred Revenue</t>
  </si>
  <si>
    <t>LPC Deferred Revenue - Enhancements</t>
  </si>
  <si>
    <t>EOT</t>
  </si>
  <si>
    <t>NET OPERATING BALANCE (a)</t>
  </si>
  <si>
    <t>TOTAL CHANGE IN NET WORTH (b)</t>
  </si>
  <si>
    <t>2021-22</t>
  </si>
  <si>
    <t>(4) - (3)</t>
  </si>
  <si>
    <t>Taxation</t>
  </si>
  <si>
    <t>Balance at 1 July 2021</t>
  </si>
  <si>
    <t>Balance at 30 June 2022</t>
  </si>
  <si>
    <t>Taxes received</t>
  </si>
  <si>
    <t>Actual (EA)</t>
  </si>
  <si>
    <t>on EA</t>
  </si>
  <si>
    <t>Year</t>
  </si>
  <si>
    <t xml:space="preserve">Taxes received </t>
  </si>
  <si>
    <t>2022-23</t>
  </si>
  <si>
    <t>Balance at 1 July 2022</t>
  </si>
  <si>
    <t>Balance at 30 June 2023</t>
  </si>
  <si>
    <r>
      <t xml:space="preserve">NET OPERATING BALANCE </t>
    </r>
    <r>
      <rPr>
        <b/>
        <vertAlign val="superscript"/>
        <sz val="9"/>
        <rFont val="Arial"/>
        <family val="2"/>
      </rPr>
      <t>(b)</t>
    </r>
  </si>
  <si>
    <r>
      <t xml:space="preserve">TOTAL CHANGE IN NET WORTH </t>
    </r>
    <r>
      <rPr>
        <i/>
        <vertAlign val="superscript"/>
        <sz val="9.1999999999999993"/>
        <rFont val="Arial"/>
        <family val="2"/>
      </rPr>
      <t>(c)</t>
    </r>
  </si>
  <si>
    <r>
      <t xml:space="preserve">GENERAL GOVERNMENT </t>
    </r>
    <r>
      <rPr>
        <b/>
        <vertAlign val="superscript"/>
        <sz val="12"/>
        <rFont val="Arial"/>
        <family val="2"/>
      </rPr>
      <t>(a)</t>
    </r>
  </si>
  <si>
    <t>Operating Statement</t>
  </si>
  <si>
    <t>(a) The accompanying notes form part of these financial statements.</t>
  </si>
  <si>
    <t>(b) Also known as the 'Net Result from Transactions'.</t>
  </si>
  <si>
    <t>(c) Also known as the 'Comprehensive Result'.</t>
  </si>
  <si>
    <t>Note: Columns/rows may not add due to rounding.</t>
  </si>
  <si>
    <t>Table 1.1</t>
  </si>
  <si>
    <t>Table 1.2</t>
  </si>
  <si>
    <t>Balance Sheet at 30 June</t>
  </si>
  <si>
    <t>GENERAL GOVERNMENT</t>
  </si>
  <si>
    <t>Table 1.3</t>
  </si>
  <si>
    <t>Statement of Changes in Equity</t>
  </si>
  <si>
    <t>Table 1.4</t>
  </si>
  <si>
    <t>Cash Flow Statement</t>
  </si>
  <si>
    <t>(a) Also known as the 'Net Result from Transactions'.</t>
  </si>
  <si>
    <t>(b) Also known as the 'Comprehensive Result'.</t>
  </si>
  <si>
    <r>
      <t xml:space="preserve">TOTAL CHANGE IN NET WORTH </t>
    </r>
    <r>
      <rPr>
        <i/>
        <vertAlign val="superscript"/>
        <sz val="9"/>
        <rFont val="Arial"/>
        <family val="2"/>
      </rPr>
      <t>(b)</t>
    </r>
  </si>
  <si>
    <r>
      <t xml:space="preserve">NET OPERATING BALANCE </t>
    </r>
    <r>
      <rPr>
        <b/>
        <vertAlign val="superscript"/>
        <sz val="9"/>
        <rFont val="Arial"/>
        <family val="2"/>
      </rPr>
      <t>(a)</t>
    </r>
  </si>
  <si>
    <t>PUBLIC NON-FINANCIAL CORPORATIONS</t>
  </si>
  <si>
    <t>Table 1.5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</si>
  <si>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</si>
  <si>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</si>
  <si>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</si>
  <si>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</si>
  <si>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</si>
  <si>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</si>
  <si>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</si>
  <si>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</si>
  <si>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</si>
  <si>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</si>
  <si>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</si>
  <si>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1.17</t>
  </si>
  <si>
    <t>Table 1.18</t>
  </si>
  <si>
    <t>Table 1.19</t>
  </si>
  <si>
    <t>Table 1.20</t>
  </si>
  <si>
    <t>TOTAL NON-FINANCIAL PUBLIC SECTOR</t>
  </si>
  <si>
    <t>PUBLIC FINANCIAL CORPORATIONS</t>
  </si>
  <si>
    <r>
      <t xml:space="preserve">TOTAL PUBLIC SECTOR </t>
    </r>
    <r>
      <rPr>
        <b/>
        <vertAlign val="superscript"/>
        <sz val="12"/>
        <rFont val="Arial"/>
        <family val="2"/>
      </rPr>
      <t>(a)</t>
    </r>
  </si>
  <si>
    <r>
      <t xml:space="preserve">NET OPERATING BALANCE </t>
    </r>
    <r>
      <rPr>
        <b/>
        <vertAlign val="superscript"/>
        <sz val="8"/>
        <rFont val="Arial"/>
        <family val="2"/>
      </rPr>
      <t>(b)</t>
    </r>
  </si>
  <si>
    <r>
      <t xml:space="preserve">TOTAL CHANGE IN NET WORTH </t>
    </r>
    <r>
      <rPr>
        <i/>
        <vertAlign val="superscript"/>
        <sz val="8"/>
        <rFont val="Arial"/>
        <family val="2"/>
      </rPr>
      <t xml:space="preserve">(c) </t>
    </r>
  </si>
  <si>
    <t>TOTAL PUBLIC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</si>
</sst>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\ \ ;\-#,##0\ \ \ ;\-\ \ \ "/>
    <numFmt numFmtId="165" formatCode="#,##0;\-#,##0;\-\ \ \ "/>
    <numFmt numFmtId="166" formatCode="#,##0.000\ \ \ ;\-#,##0.000\ \ \ ;\-\ \ \ "/>
    <numFmt numFmtId="167" formatCode="_-* #,##0_-;\-* #,##0_-;_-* &quot;-&quot;??_-;_-@_-"/>
    <numFmt numFmtId="168" formatCode="#,###\-\ \ \ ;\-#,##0\ \ \ ;\-\ \ \ "/>
    <numFmt numFmtId="169" formatCode="#,###\-\ \ \ ;\-#,###\ \ \ ;\-\ \ \ "/>
    <numFmt numFmtId="170" formatCode="#,###\ \ \ ;\-#,###\ \ \ ;\-\ \ \ "/>
    <numFmt numFmtId="171" formatCode="#,##0\ \ \ ;\-#,###\ \ \ ;\-\ \ \ "/>
    <numFmt numFmtId="172" formatCode="_-&quot;$&quot;* #,##0_-;\-&quot;$&quot;* #,##0_-;_-&quot;$&quot;* &quot;-&quot;??_-;_-@_-"/>
  </numFmts>
  <fonts count="40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u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sz val="4"/>
      <name val="Arial"/>
      <family val="2"/>
    </font>
    <font>
      <i/>
      <sz val="4"/>
      <name val="Arial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48"/>
      <name val="Tahoma"/>
      <family val="2"/>
    </font>
    <font>
      <b/>
      <sz val="10"/>
      <color indexed="48"/>
      <name val="Tahom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Book Antiqua"/>
      <family val="1"/>
    </font>
    <font>
      <sz val="8"/>
      <color rgb="FF0000FF"/>
      <name val="Arial"/>
      <family val="2"/>
    </font>
    <font>
      <b/>
      <vertAlign val="superscript"/>
      <sz val="9"/>
      <name val="Arial"/>
      <family val="2"/>
    </font>
    <font>
      <i/>
      <vertAlign val="superscript"/>
      <sz val="9.1999999999999993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0"/>
      <name val="Arial"/>
      <family val="2"/>
    </font>
    <font>
      <i/>
      <vertAlign val="superscript"/>
      <sz val="9"/>
      <name val="Arial"/>
      <family val="2"/>
    </font>
    <font>
      <b/>
      <vertAlign val="superscript"/>
      <sz val="8"/>
      <name val="Arial"/>
      <family val="2"/>
    </font>
    <font>
      <i/>
      <vertAlign val="superscript"/>
      <sz val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43" fontId="30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24" fillId="23" borderId="7" applyNumberFormat="0" applyFont="0" applyAlignment="0" applyProtection="0"/>
    <xf numFmtId="0" fontId="25" fillId="20" borderId="8" applyNumberFormat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7" fontId="26" fillId="0" borderId="0">
      <alignment horizontal="left" vertical="center"/>
    </xf>
    <xf numFmtId="167" fontId="27" fillId="0" borderId="0">
      <alignment horizontal="left" vertical="center"/>
    </xf>
    <xf numFmtId="0" fontId="10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18">
    <xf numFmtId="0" fontId="0" fillId="0" borderId="0" xfId="0"/>
    <xf numFmtId="0" fontId="0" fillId="24" borderId="0" xfId="0" applyFill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24" borderId="0" xfId="0" quotePrefix="1" applyFill="1" applyAlignment="1">
      <alignment horizontal="center"/>
    </xf>
    <xf numFmtId="0" fontId="6" fillId="0" borderId="0" xfId="0" applyFont="1"/>
    <xf numFmtId="0" fontId="0" fillId="24" borderId="0" xfId="0" applyFill="1" applyAlignment="1">
      <alignment horizontal="center"/>
    </xf>
    <xf numFmtId="0" fontId="7" fillId="0" borderId="10" xfId="0" applyFont="1" applyBorder="1"/>
    <xf numFmtId="0" fontId="7" fillId="0" borderId="0" xfId="0" applyFont="1"/>
    <xf numFmtId="164" fontId="0" fillId="0" borderId="0" xfId="0" applyNumberFormat="1"/>
    <xf numFmtId="164" fontId="0" fillId="24" borderId="0" xfId="0" applyNumberFormat="1" applyFill="1"/>
    <xf numFmtId="164" fontId="3" fillId="0" borderId="0" xfId="0" applyNumberFormat="1" applyFont="1"/>
    <xf numFmtId="164" fontId="3" fillId="24" borderId="0" xfId="0" applyNumberFormat="1" applyFont="1" applyFill="1"/>
    <xf numFmtId="164" fontId="4" fillId="0" borderId="0" xfId="0" applyNumberFormat="1" applyFont="1"/>
    <xf numFmtId="164" fontId="4" fillId="24" borderId="0" xfId="0" applyNumberFormat="1" applyFont="1" applyFill="1"/>
    <xf numFmtId="0" fontId="5" fillId="0" borderId="0" xfId="0" applyFont="1"/>
    <xf numFmtId="164" fontId="5" fillId="0" borderId="0" xfId="0" applyNumberFormat="1" applyFont="1"/>
    <xf numFmtId="164" fontId="5" fillId="24" borderId="0" xfId="0" applyNumberFormat="1" applyFont="1" applyFill="1"/>
    <xf numFmtId="0" fontId="8" fillId="0" borderId="10" xfId="0" applyFont="1" applyBorder="1"/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10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6" fillId="0" borderId="0" xfId="0" applyFont="1" applyAlignment="1">
      <alignment horizontal="center" wrapText="1"/>
    </xf>
    <xf numFmtId="0" fontId="6" fillId="0" borderId="0" xfId="0" quotePrefix="1" applyFont="1" applyAlignment="1">
      <alignment horizontal="left"/>
    </xf>
    <xf numFmtId="0" fontId="9" fillId="0" borderId="0" xfId="0" applyFont="1"/>
    <xf numFmtId="0" fontId="0" fillId="25" borderId="0" xfId="0" applyFill="1"/>
    <xf numFmtId="164" fontId="0" fillId="25" borderId="0" xfId="0" applyNumberFormat="1" applyFill="1"/>
    <xf numFmtId="165" fontId="0" fillId="0" borderId="0" xfId="0" applyNumberFormat="1"/>
    <xf numFmtId="165" fontId="3" fillId="0" borderId="0" xfId="0" applyNumberFormat="1" applyFont="1"/>
    <xf numFmtId="0" fontId="6" fillId="0" borderId="10" xfId="0" applyFont="1" applyBorder="1"/>
    <xf numFmtId="0" fontId="6" fillId="0" borderId="10" xfId="0" quotePrefix="1" applyFont="1" applyBorder="1" applyAlignment="1">
      <alignment horizontal="right" wrapText="1"/>
    </xf>
    <xf numFmtId="0" fontId="6" fillId="0" borderId="10" xfId="0" applyFont="1" applyBorder="1" applyAlignment="1">
      <alignment horizontal="right" wrapText="1"/>
    </xf>
    <xf numFmtId="0" fontId="6" fillId="0" borderId="1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10" xfId="0" quotePrefix="1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wrapText="1"/>
    </xf>
    <xf numFmtId="164" fontId="4" fillId="0" borderId="11" xfId="0" applyNumberFormat="1" applyFont="1" applyBorder="1"/>
    <xf numFmtId="0" fontId="3" fillId="0" borderId="11" xfId="0" applyFont="1" applyBorder="1" applyAlignment="1">
      <alignment vertical="center"/>
    </xf>
    <xf numFmtId="0" fontId="0" fillId="0" borderId="11" xfId="0" applyBorder="1"/>
    <xf numFmtId="0" fontId="6" fillId="0" borderId="11" xfId="0" applyFont="1" applyBorder="1"/>
    <xf numFmtId="0" fontId="4" fillId="0" borderId="11" xfId="0" applyFont="1" applyBorder="1"/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164" fontId="0" fillId="0" borderId="11" xfId="0" applyNumberFormat="1" applyBorder="1"/>
    <xf numFmtId="164" fontId="0" fillId="24" borderId="11" xfId="0" applyNumberFormat="1" applyFill="1" applyBorder="1"/>
    <xf numFmtId="0" fontId="0" fillId="24" borderId="11" xfId="0" applyFill="1" applyBorder="1"/>
    <xf numFmtId="0" fontId="8" fillId="0" borderId="0" xfId="0" applyFont="1"/>
    <xf numFmtId="164" fontId="3" fillId="0" borderId="12" xfId="0" applyNumberFormat="1" applyFont="1" applyBorder="1"/>
    <xf numFmtId="0" fontId="0" fillId="26" borderId="0" xfId="0" applyFill="1"/>
    <xf numFmtId="166" fontId="0" fillId="0" borderId="0" xfId="0" applyNumberFormat="1"/>
    <xf numFmtId="0" fontId="31" fillId="0" borderId="0" xfId="0" applyFont="1" applyAlignment="1">
      <alignment horizontal="right"/>
    </xf>
    <xf numFmtId="166" fontId="31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8" fontId="0" fillId="0" borderId="0" xfId="0" applyNumberFormat="1"/>
    <xf numFmtId="164" fontId="0" fillId="27" borderId="0" xfId="0" applyNumberFormat="1" applyFill="1"/>
    <xf numFmtId="164" fontId="4" fillId="27" borderId="0" xfId="0" applyNumberFormat="1" applyFont="1" applyFill="1"/>
    <xf numFmtId="164" fontId="3" fillId="27" borderId="0" xfId="0" applyNumberFormat="1" applyFont="1" applyFill="1"/>
    <xf numFmtId="0" fontId="0" fillId="27" borderId="0" xfId="0" applyFill="1"/>
    <xf numFmtId="164" fontId="0" fillId="27" borderId="11" xfId="0" applyNumberFormat="1" applyFill="1" applyBorder="1"/>
    <xf numFmtId="0" fontId="0" fillId="27" borderId="0" xfId="0" applyFill="1" applyAlignment="1">
      <alignment horizontal="center"/>
    </xf>
    <xf numFmtId="0" fontId="0" fillId="27" borderId="0" xfId="0" quotePrefix="1" applyFill="1" applyAlignment="1">
      <alignment horizontal="center"/>
    </xf>
    <xf numFmtId="169" fontId="0" fillId="27" borderId="0" xfId="0" applyNumberFormat="1" applyFill="1"/>
    <xf numFmtId="170" fontId="0" fillId="0" borderId="0" xfId="0" applyNumberFormat="1"/>
    <xf numFmtId="170" fontId="4" fillId="0" borderId="0" xfId="0" applyNumberFormat="1" applyFont="1"/>
    <xf numFmtId="171" fontId="0" fillId="0" borderId="0" xfId="0" applyNumberFormat="1"/>
    <xf numFmtId="170" fontId="0" fillId="24" borderId="0" xfId="0" applyNumberFormat="1" applyFill="1"/>
    <xf numFmtId="164" fontId="0" fillId="28" borderId="0" xfId="0" applyNumberFormat="1" applyFill="1"/>
    <xf numFmtId="164" fontId="4" fillId="28" borderId="0" xfId="0" applyNumberFormat="1" applyFont="1" applyFill="1"/>
    <xf numFmtId="164" fontId="3" fillId="28" borderId="0" xfId="0" applyNumberFormat="1" applyFont="1" applyFill="1"/>
    <xf numFmtId="169" fontId="0" fillId="28" borderId="0" xfId="0" applyNumberFormat="1" applyFill="1"/>
    <xf numFmtId="171" fontId="0" fillId="28" borderId="0" xfId="0" applyNumberFormat="1" applyFill="1"/>
    <xf numFmtId="170" fontId="4" fillId="28" borderId="0" xfId="0" applyNumberFormat="1" applyFont="1" applyFill="1"/>
    <xf numFmtId="171" fontId="4" fillId="28" borderId="0" xfId="0" applyNumberFormat="1" applyFont="1" applyFill="1"/>
    <xf numFmtId="170" fontId="0" fillId="28" borderId="0" xfId="0" applyNumberFormat="1" applyFill="1"/>
    <xf numFmtId="168" fontId="0" fillId="28" borderId="0" xfId="0" applyNumberFormat="1" applyFill="1"/>
    <xf numFmtId="168" fontId="0" fillId="24" borderId="0" xfId="0" applyNumberFormat="1" applyFill="1"/>
    <xf numFmtId="169" fontId="0" fillId="0" borderId="0" xfId="0" applyNumberFormat="1"/>
    <xf numFmtId="169" fontId="4" fillId="0" borderId="0" xfId="0" applyNumberFormat="1" applyFont="1"/>
    <xf numFmtId="167" fontId="3" fillId="0" borderId="0" xfId="50" applyNumberFormat="1" applyFont="1"/>
    <xf numFmtId="167" fontId="0" fillId="0" borderId="0" xfId="50" applyNumberFormat="1" applyFont="1"/>
    <xf numFmtId="167" fontId="3" fillId="0" borderId="0" xfId="0" applyNumberFormat="1" applyFont="1"/>
    <xf numFmtId="0" fontId="2" fillId="29" borderId="0" xfId="0" applyFont="1" applyFill="1"/>
    <xf numFmtId="43" fontId="3" fillId="0" borderId="0" xfId="50" applyFont="1"/>
    <xf numFmtId="172" fontId="3" fillId="0" borderId="0" xfId="51" applyNumberFormat="1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3" xfId="0" applyBorder="1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6" fillId="0" borderId="13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6" fillId="0" borderId="0" xfId="0" applyFont="1" applyAlignment="1">
      <alignment horizontal="center" vertical="center"/>
    </xf>
  </cellXfs>
  <cellStyles count="5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50" builtinId="3"/>
    <cellStyle name="Comma 2" xfId="28" xr:uid="{00000000-0005-0000-0000-00001C000000}"/>
    <cellStyle name="Comma 3" xfId="49" xr:uid="{00000000-0005-0000-0000-00001D000000}"/>
    <cellStyle name="Currency" xfId="51" builtinId="4"/>
    <cellStyle name="Explanatory Text 2" xfId="29" xr:uid="{00000000-0005-0000-0000-00001F000000}"/>
    <cellStyle name="Good 2" xfId="30" xr:uid="{00000000-0005-0000-0000-000020000000}"/>
    <cellStyle name="Heading 1 2" xfId="31" xr:uid="{00000000-0005-0000-0000-000021000000}"/>
    <cellStyle name="Heading 2 2" xfId="32" xr:uid="{00000000-0005-0000-0000-000022000000}"/>
    <cellStyle name="Heading 3 2" xfId="33" xr:uid="{00000000-0005-0000-0000-000023000000}"/>
    <cellStyle name="Heading 4 2" xfId="34" xr:uid="{00000000-0005-0000-0000-000024000000}"/>
    <cellStyle name="Input 2" xfId="35" xr:uid="{00000000-0005-0000-0000-000025000000}"/>
    <cellStyle name="Linked Cell 2" xfId="36" xr:uid="{00000000-0005-0000-0000-000026000000}"/>
    <cellStyle name="Neutral 2" xfId="37" xr:uid="{00000000-0005-0000-0000-000027000000}"/>
    <cellStyle name="Normal" xfId="0" builtinId="0"/>
    <cellStyle name="Normal 2" xfId="48" xr:uid="{00000000-0005-0000-0000-000029000000}"/>
    <cellStyle name="Note 2" xfId="38" xr:uid="{00000000-0005-0000-0000-00002A000000}"/>
    <cellStyle name="Output 2" xfId="39" xr:uid="{00000000-0005-0000-0000-00002B000000}"/>
    <cellStyle name="Percent 10" xfId="40" xr:uid="{00000000-0005-0000-0000-00002D000000}"/>
    <cellStyle name="Percent 2" xfId="41" xr:uid="{00000000-0005-0000-0000-00002E000000}"/>
    <cellStyle name="Percent 3" xfId="42" xr:uid="{00000000-0005-0000-0000-00002F000000}"/>
    <cellStyle name="Style1" xfId="43" xr:uid="{00000000-0005-0000-0000-000030000000}"/>
    <cellStyle name="Style8" xfId="44" xr:uid="{00000000-0005-0000-0000-000031000000}"/>
    <cellStyle name="Title 2" xfId="45" xr:uid="{00000000-0005-0000-0000-000032000000}"/>
    <cellStyle name="Total 2" xfId="46" xr:uid="{00000000-0005-0000-0000-000033000000}"/>
    <cellStyle name="Warning Text 2" xfId="47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67"/>
  <sheetViews>
    <sheetView showGridLines="0" tabSelected="1" zoomScaleNormal="100" workbookViewId="0">
      <selection sqref="A1:H1"/>
    </sheetView>
  </sheetViews>
  <sheetFormatPr defaultColWidth="9.33203125" defaultRowHeight="11.25" x14ac:dyDescent="0.2"/>
  <cols>
    <col min="1" max="1" width="61.6640625" style="24" customWidth="1"/>
    <col min="2" max="2" width="5.83203125" style="24" bestFit="1" customWidth="1"/>
    <col min="3" max="3" width="11.33203125" bestFit="1" customWidth="1"/>
    <col min="4" max="5" width="10.6640625" bestFit="1" customWidth="1"/>
    <col min="6" max="6" width="10.6640625" customWidth="1"/>
    <col min="7" max="7" width="12" bestFit="1" customWidth="1"/>
    <col min="8" max="8" width="9.83203125" style="3" customWidth="1"/>
  </cols>
  <sheetData>
    <row r="1" spans="1:10" x14ac:dyDescent="0.2">
      <c r="A1" s="108" t="s">
        <v>268</v>
      </c>
      <c r="B1" s="108"/>
      <c r="C1" s="108"/>
      <c r="D1" s="108"/>
      <c r="E1" s="108"/>
      <c r="F1" s="108"/>
      <c r="G1" s="108"/>
      <c r="H1" s="108"/>
    </row>
    <row r="2" spans="1:10" ht="15.75" x14ac:dyDescent="0.2">
      <c r="A2" s="110" t="s">
        <v>262</v>
      </c>
      <c r="B2" s="110"/>
      <c r="C2" s="110"/>
      <c r="D2" s="110"/>
      <c r="E2" s="110"/>
      <c r="F2" s="110"/>
      <c r="G2" s="110"/>
      <c r="H2" s="110"/>
    </row>
    <row r="3" spans="1:10" ht="12.75" x14ac:dyDescent="0.2">
      <c r="A3" s="111" t="s">
        <v>263</v>
      </c>
      <c r="B3" s="111"/>
      <c r="C3" s="111"/>
      <c r="D3" s="111"/>
      <c r="E3" s="111"/>
      <c r="F3" s="111"/>
      <c r="G3" s="111"/>
      <c r="H3" s="111"/>
    </row>
    <row r="4" spans="1:10" x14ac:dyDescent="0.2">
      <c r="C4" s="4" t="s">
        <v>247</v>
      </c>
      <c r="D4" s="109" t="s">
        <v>257</v>
      </c>
      <c r="E4" s="109"/>
      <c r="F4" s="109"/>
      <c r="G4" s="109"/>
      <c r="H4" s="109"/>
    </row>
    <row r="5" spans="1:10" x14ac:dyDescent="0.2">
      <c r="C5" s="4"/>
      <c r="D5" s="4" t="s">
        <v>7</v>
      </c>
      <c r="E5" s="4" t="s">
        <v>2</v>
      </c>
      <c r="F5" s="4" t="s">
        <v>194</v>
      </c>
      <c r="G5" s="82"/>
      <c r="H5" s="21" t="s">
        <v>6</v>
      </c>
    </row>
    <row r="6" spans="1:10" ht="22.5" x14ac:dyDescent="0.2">
      <c r="B6" s="24" t="s">
        <v>110</v>
      </c>
      <c r="C6" s="36" t="s">
        <v>184</v>
      </c>
      <c r="D6" s="4" t="s">
        <v>255</v>
      </c>
      <c r="E6" s="4" t="s">
        <v>8</v>
      </c>
      <c r="F6" s="4" t="s">
        <v>253</v>
      </c>
      <c r="G6" s="82" t="s">
        <v>1</v>
      </c>
      <c r="H6" s="21" t="s">
        <v>254</v>
      </c>
    </row>
    <row r="7" spans="1:10" x14ac:dyDescent="0.2">
      <c r="C7" s="4" t="s">
        <v>0</v>
      </c>
      <c r="D7" s="4" t="s">
        <v>0</v>
      </c>
      <c r="E7" s="4" t="s">
        <v>0</v>
      </c>
      <c r="F7" s="4" t="s">
        <v>0</v>
      </c>
      <c r="G7" s="82" t="s">
        <v>0</v>
      </c>
      <c r="H7" s="21" t="s">
        <v>0</v>
      </c>
    </row>
    <row r="8" spans="1:10" x14ac:dyDescent="0.2">
      <c r="C8" s="4"/>
      <c r="D8" s="5" t="s">
        <v>3</v>
      </c>
      <c r="E8" s="5" t="s">
        <v>4</v>
      </c>
      <c r="F8" s="5" t="s">
        <v>5</v>
      </c>
      <c r="G8" s="83" t="s">
        <v>195</v>
      </c>
      <c r="H8" s="22" t="s">
        <v>248</v>
      </c>
    </row>
    <row r="9" spans="1:10" x14ac:dyDescent="0.2">
      <c r="A9" s="25" t="s">
        <v>115</v>
      </c>
      <c r="C9" s="4"/>
      <c r="D9" s="5"/>
      <c r="E9" s="5"/>
      <c r="F9" s="5"/>
      <c r="G9" s="6"/>
      <c r="H9" s="22"/>
    </row>
    <row r="10" spans="1:10" x14ac:dyDescent="0.2">
      <c r="A10" s="24" t="s">
        <v>9</v>
      </c>
      <c r="B10" s="36"/>
      <c r="G10" s="1"/>
    </row>
    <row r="11" spans="1:10" x14ac:dyDescent="0.2">
      <c r="A11" s="24" t="s">
        <v>249</v>
      </c>
      <c r="B11" s="36"/>
      <c r="C11" s="11">
        <v>11634</v>
      </c>
      <c r="D11" s="11">
        <v>11111</v>
      </c>
      <c r="E11" s="11">
        <v>11982</v>
      </c>
      <c r="F11" s="11">
        <v>12153</v>
      </c>
      <c r="G11" s="77">
        <v>12427</v>
      </c>
      <c r="H11" s="15">
        <v>274</v>
      </c>
      <c r="J11" s="11"/>
    </row>
    <row r="12" spans="1:10" x14ac:dyDescent="0.2">
      <c r="A12" s="24" t="s">
        <v>10</v>
      </c>
      <c r="B12" s="40"/>
      <c r="C12" s="11">
        <v>11946</v>
      </c>
      <c r="D12" s="11">
        <v>11850</v>
      </c>
      <c r="E12" s="11">
        <v>12704</v>
      </c>
      <c r="F12" s="11">
        <v>12858</v>
      </c>
      <c r="G12" s="77">
        <v>12817</v>
      </c>
      <c r="H12" s="15">
        <v>-41</v>
      </c>
    </row>
    <row r="13" spans="1:10" x14ac:dyDescent="0.2">
      <c r="A13" s="24" t="s">
        <v>11</v>
      </c>
      <c r="B13" s="40"/>
      <c r="C13" s="11">
        <v>1515</v>
      </c>
      <c r="D13" s="11">
        <v>2285</v>
      </c>
      <c r="E13" s="11">
        <v>2196</v>
      </c>
      <c r="F13" s="11">
        <v>1961</v>
      </c>
      <c r="G13" s="77">
        <v>2081</v>
      </c>
      <c r="H13" s="15">
        <v>120</v>
      </c>
    </row>
    <row r="14" spans="1:10" x14ac:dyDescent="0.2">
      <c r="A14" s="24" t="s">
        <v>12</v>
      </c>
      <c r="B14" s="40"/>
      <c r="C14" s="11">
        <v>3027</v>
      </c>
      <c r="D14" s="11">
        <v>3050</v>
      </c>
      <c r="E14" s="11">
        <v>3002</v>
      </c>
      <c r="F14" s="11">
        <v>3069</v>
      </c>
      <c r="G14" s="77">
        <v>3296</v>
      </c>
      <c r="H14" s="15">
        <v>227</v>
      </c>
    </row>
    <row r="15" spans="1:10" x14ac:dyDescent="0.2">
      <c r="A15" s="24" t="s">
        <v>162</v>
      </c>
      <c r="B15" s="40"/>
      <c r="C15" s="11">
        <v>127</v>
      </c>
      <c r="D15" s="11">
        <v>133</v>
      </c>
      <c r="E15" s="11">
        <v>222</v>
      </c>
      <c r="F15" s="11">
        <v>279</v>
      </c>
      <c r="G15" s="77">
        <v>333</v>
      </c>
      <c r="H15" s="15">
        <v>54</v>
      </c>
    </row>
    <row r="16" spans="1:10" x14ac:dyDescent="0.2">
      <c r="A16" s="24" t="s">
        <v>157</v>
      </c>
      <c r="B16" s="40"/>
      <c r="C16" s="11"/>
      <c r="D16" s="11"/>
      <c r="E16" s="11"/>
      <c r="F16" s="11"/>
      <c r="G16" s="77"/>
      <c r="H16" s="15"/>
    </row>
    <row r="17" spans="1:8" x14ac:dyDescent="0.2">
      <c r="A17" s="26" t="s">
        <v>163</v>
      </c>
      <c r="B17" s="40"/>
      <c r="C17" s="11">
        <v>612</v>
      </c>
      <c r="D17" s="11">
        <v>1476</v>
      </c>
      <c r="E17" s="11">
        <v>47</v>
      </c>
      <c r="F17" s="11">
        <v>161</v>
      </c>
      <c r="G17" s="77">
        <v>145</v>
      </c>
      <c r="H17" s="15">
        <v>-16</v>
      </c>
    </row>
    <row r="18" spans="1:8" x14ac:dyDescent="0.2">
      <c r="A18" s="26" t="s">
        <v>116</v>
      </c>
      <c r="B18" s="40"/>
      <c r="C18" s="11">
        <v>906</v>
      </c>
      <c r="D18" s="11">
        <v>779</v>
      </c>
      <c r="E18" s="11">
        <v>698</v>
      </c>
      <c r="F18" s="11">
        <v>733</v>
      </c>
      <c r="G18" s="77">
        <v>705</v>
      </c>
      <c r="H18" s="15">
        <v>-27</v>
      </c>
    </row>
    <row r="19" spans="1:8" x14ac:dyDescent="0.2">
      <c r="A19" s="24" t="s">
        <v>14</v>
      </c>
      <c r="B19" s="40"/>
      <c r="C19" s="11">
        <v>11091</v>
      </c>
      <c r="D19" s="11">
        <v>7093</v>
      </c>
      <c r="E19" s="11">
        <v>9109</v>
      </c>
      <c r="F19" s="11">
        <v>11158</v>
      </c>
      <c r="G19" s="77">
        <v>11045</v>
      </c>
      <c r="H19" s="15">
        <v>-113</v>
      </c>
    </row>
    <row r="20" spans="1:8" x14ac:dyDescent="0.2">
      <c r="A20" s="24" t="s">
        <v>15</v>
      </c>
      <c r="B20" s="40"/>
      <c r="C20" s="11">
        <v>799</v>
      </c>
      <c r="D20" s="11">
        <v>652</v>
      </c>
      <c r="E20" s="11">
        <v>721</v>
      </c>
      <c r="F20" s="11">
        <v>730</v>
      </c>
      <c r="G20" s="77">
        <v>752</v>
      </c>
      <c r="H20" s="15">
        <v>22</v>
      </c>
    </row>
    <row r="21" spans="1:8" x14ac:dyDescent="0.2">
      <c r="A21" s="27" t="s">
        <v>24</v>
      </c>
      <c r="B21" s="40">
        <v>6</v>
      </c>
      <c r="C21" s="15">
        <v>41658</v>
      </c>
      <c r="D21" s="15">
        <v>38428</v>
      </c>
      <c r="E21" s="15">
        <v>40682</v>
      </c>
      <c r="F21" s="15">
        <v>43102</v>
      </c>
      <c r="G21" s="78">
        <v>43601</v>
      </c>
      <c r="H21" s="15">
        <v>500</v>
      </c>
    </row>
    <row r="22" spans="1:8" x14ac:dyDescent="0.2">
      <c r="A22" s="24" t="s">
        <v>25</v>
      </c>
      <c r="B22" s="40"/>
      <c r="C22" s="11"/>
      <c r="D22" s="11"/>
      <c r="E22" s="11"/>
      <c r="F22" s="11"/>
      <c r="G22" s="77"/>
      <c r="H22" s="15"/>
    </row>
    <row r="23" spans="1:8" x14ac:dyDescent="0.2">
      <c r="A23" s="28" t="s">
        <v>16</v>
      </c>
      <c r="B23" s="40"/>
      <c r="C23" s="11">
        <v>14279</v>
      </c>
      <c r="D23" s="11">
        <v>14713</v>
      </c>
      <c r="E23" s="11">
        <v>15328</v>
      </c>
      <c r="F23" s="11">
        <v>15563</v>
      </c>
      <c r="G23" s="77">
        <v>15727</v>
      </c>
      <c r="H23" s="15">
        <v>164</v>
      </c>
    </row>
    <row r="24" spans="1:8" x14ac:dyDescent="0.2">
      <c r="A24" s="28" t="s">
        <v>158</v>
      </c>
      <c r="B24" s="40"/>
      <c r="C24" s="11"/>
      <c r="D24" s="11"/>
      <c r="E24" s="11"/>
      <c r="F24" s="11"/>
      <c r="G24" s="77"/>
      <c r="H24" s="15"/>
    </row>
    <row r="25" spans="1:8" x14ac:dyDescent="0.2">
      <c r="A25" s="26" t="s">
        <v>159</v>
      </c>
      <c r="B25" s="40"/>
      <c r="C25" s="11">
        <v>1469</v>
      </c>
      <c r="D25" s="11">
        <v>1569</v>
      </c>
      <c r="E25" s="11">
        <v>1673</v>
      </c>
      <c r="F25" s="11">
        <v>1699</v>
      </c>
      <c r="G25" s="77">
        <v>1759</v>
      </c>
      <c r="H25" s="15">
        <v>60</v>
      </c>
    </row>
    <row r="26" spans="1:8" x14ac:dyDescent="0.2">
      <c r="A26" s="26" t="s">
        <v>45</v>
      </c>
      <c r="B26" s="40"/>
      <c r="C26" s="11">
        <v>75</v>
      </c>
      <c r="D26" s="11">
        <v>181</v>
      </c>
      <c r="E26" s="11">
        <v>206</v>
      </c>
      <c r="F26" s="11">
        <v>169</v>
      </c>
      <c r="G26" s="77">
        <v>160</v>
      </c>
      <c r="H26" s="15">
        <v>-9</v>
      </c>
    </row>
    <row r="27" spans="1:8" x14ac:dyDescent="0.2">
      <c r="A27" s="28" t="s">
        <v>46</v>
      </c>
      <c r="B27" s="40"/>
      <c r="C27" s="11">
        <v>327</v>
      </c>
      <c r="D27" s="11">
        <v>348</v>
      </c>
      <c r="E27" s="11">
        <v>362</v>
      </c>
      <c r="F27" s="11">
        <v>367</v>
      </c>
      <c r="G27" s="77">
        <v>387</v>
      </c>
      <c r="H27" s="15">
        <v>20</v>
      </c>
    </row>
    <row r="28" spans="1:8" x14ac:dyDescent="0.2">
      <c r="A28" s="28" t="s">
        <v>17</v>
      </c>
      <c r="B28" s="40">
        <v>7</v>
      </c>
      <c r="C28" s="11">
        <v>1846</v>
      </c>
      <c r="D28" s="11">
        <v>1978</v>
      </c>
      <c r="E28" s="11">
        <v>1948</v>
      </c>
      <c r="F28" s="11">
        <v>1958</v>
      </c>
      <c r="G28" s="77">
        <v>1977</v>
      </c>
      <c r="H28" s="15">
        <v>19</v>
      </c>
    </row>
    <row r="29" spans="1:8" x14ac:dyDescent="0.2">
      <c r="A29" s="28" t="s">
        <v>18</v>
      </c>
      <c r="B29" s="40"/>
      <c r="C29" s="11">
        <v>2877</v>
      </c>
      <c r="D29" s="11">
        <v>3502</v>
      </c>
      <c r="E29" s="11">
        <v>3818</v>
      </c>
      <c r="F29" s="11">
        <v>3886</v>
      </c>
      <c r="G29" s="77">
        <v>3080</v>
      </c>
      <c r="H29" s="15">
        <v>-806</v>
      </c>
    </row>
    <row r="30" spans="1:8" x14ac:dyDescent="0.2">
      <c r="A30" s="28" t="s">
        <v>19</v>
      </c>
      <c r="B30" s="40">
        <v>8</v>
      </c>
      <c r="C30" s="11">
        <v>6337</v>
      </c>
      <c r="D30" s="11">
        <v>5952</v>
      </c>
      <c r="E30" s="11">
        <v>6036</v>
      </c>
      <c r="F30" s="11">
        <v>6047</v>
      </c>
      <c r="G30" s="77">
        <v>6620</v>
      </c>
      <c r="H30" s="15">
        <v>573</v>
      </c>
    </row>
    <row r="31" spans="1:8" x14ac:dyDescent="0.2">
      <c r="A31" s="24" t="s">
        <v>180</v>
      </c>
      <c r="B31" s="40">
        <v>9</v>
      </c>
      <c r="C31" s="11"/>
      <c r="D31" s="11"/>
      <c r="E31" s="11"/>
      <c r="F31" s="11"/>
      <c r="G31" s="77"/>
      <c r="H31" s="15"/>
    </row>
    <row r="32" spans="1:8" x14ac:dyDescent="0.2">
      <c r="A32" s="26" t="s">
        <v>181</v>
      </c>
      <c r="B32" s="40"/>
      <c r="C32" s="11">
        <v>133</v>
      </c>
      <c r="D32" s="11">
        <v>127</v>
      </c>
      <c r="E32" s="11">
        <v>133</v>
      </c>
      <c r="F32" s="11">
        <v>135</v>
      </c>
      <c r="G32" s="77">
        <v>146</v>
      </c>
      <c r="H32" s="15">
        <v>11</v>
      </c>
    </row>
    <row r="33" spans="1:8" x14ac:dyDescent="0.2">
      <c r="A33" s="26" t="s">
        <v>20</v>
      </c>
      <c r="B33" s="40"/>
      <c r="C33" s="11">
        <v>646</v>
      </c>
      <c r="D33" s="11">
        <v>636</v>
      </c>
      <c r="E33" s="11">
        <v>787</v>
      </c>
      <c r="F33" s="11">
        <v>787</v>
      </c>
      <c r="G33" s="77">
        <v>809</v>
      </c>
      <c r="H33" s="15">
        <v>22</v>
      </c>
    </row>
    <row r="34" spans="1:8" x14ac:dyDescent="0.2">
      <c r="A34" s="24" t="s">
        <v>21</v>
      </c>
      <c r="B34" s="40">
        <v>10</v>
      </c>
      <c r="C34" s="11">
        <v>6662</v>
      </c>
      <c r="D34" s="11">
        <v>7092</v>
      </c>
      <c r="E34" s="11">
        <v>7875</v>
      </c>
      <c r="F34" s="11">
        <v>7692</v>
      </c>
      <c r="G34" s="77">
        <v>7358</v>
      </c>
      <c r="H34" s="15">
        <v>-334</v>
      </c>
    </row>
    <row r="35" spans="1:8" x14ac:dyDescent="0.2">
      <c r="A35" s="24" t="s">
        <v>22</v>
      </c>
      <c r="B35" s="40">
        <v>10</v>
      </c>
      <c r="C35" s="11">
        <v>988</v>
      </c>
      <c r="D35" s="11">
        <v>737</v>
      </c>
      <c r="E35" s="11">
        <v>674</v>
      </c>
      <c r="F35" s="11">
        <v>573</v>
      </c>
      <c r="G35" s="77">
        <v>458</v>
      </c>
      <c r="H35" s="15">
        <v>-115</v>
      </c>
    </row>
    <row r="36" spans="1:8" x14ac:dyDescent="0.2">
      <c r="A36" s="27" t="s">
        <v>24</v>
      </c>
      <c r="B36" s="40"/>
      <c r="C36" s="15">
        <v>35638</v>
      </c>
      <c r="D36" s="15">
        <v>36836</v>
      </c>
      <c r="E36" s="15">
        <v>38838</v>
      </c>
      <c r="F36" s="15">
        <v>38875</v>
      </c>
      <c r="G36" s="78">
        <v>38481</v>
      </c>
      <c r="H36" s="15">
        <v>-394</v>
      </c>
    </row>
    <row r="37" spans="1:8" ht="13.5" x14ac:dyDescent="0.2">
      <c r="A37" s="23" t="s">
        <v>260</v>
      </c>
      <c r="B37" s="40"/>
      <c r="C37" s="13">
        <v>6019</v>
      </c>
      <c r="D37" s="13">
        <v>1592</v>
      </c>
      <c r="E37" s="13">
        <v>1844</v>
      </c>
      <c r="F37" s="13">
        <v>4226</v>
      </c>
      <c r="G37" s="79">
        <v>5120</v>
      </c>
      <c r="H37" s="18">
        <v>894</v>
      </c>
    </row>
    <row r="38" spans="1:8" x14ac:dyDescent="0.2">
      <c r="A38" s="3" t="s">
        <v>175</v>
      </c>
      <c r="B38" s="38"/>
      <c r="G38" s="80"/>
      <c r="H38" s="15"/>
    </row>
    <row r="39" spans="1:8" x14ac:dyDescent="0.2">
      <c r="A39" s="32" t="s">
        <v>142</v>
      </c>
      <c r="B39" s="38"/>
      <c r="C39" s="11">
        <v>-149</v>
      </c>
      <c r="D39" s="11">
        <v>-112</v>
      </c>
      <c r="E39" s="11">
        <v>-138</v>
      </c>
      <c r="F39" s="11">
        <v>-208</v>
      </c>
      <c r="G39" s="77">
        <v>-302</v>
      </c>
      <c r="H39" s="15">
        <v>-94</v>
      </c>
    </row>
    <row r="40" spans="1:8" x14ac:dyDescent="0.2">
      <c r="A40" s="7" t="s">
        <v>47</v>
      </c>
      <c r="B40" s="38"/>
      <c r="C40" s="11">
        <v>-9</v>
      </c>
      <c r="D40" s="11">
        <v>-17</v>
      </c>
      <c r="E40" s="11">
        <v>-14</v>
      </c>
      <c r="F40" s="11">
        <v>-14</v>
      </c>
      <c r="G40" s="77">
        <v>-41</v>
      </c>
      <c r="H40" s="15">
        <v>-26</v>
      </c>
    </row>
    <row r="41" spans="1:8" x14ac:dyDescent="0.2">
      <c r="A41" s="24" t="s">
        <v>179</v>
      </c>
      <c r="B41" s="38"/>
      <c r="C41" s="11">
        <v>-379</v>
      </c>
      <c r="D41" s="99">
        <v>0</v>
      </c>
      <c r="E41" s="11">
        <v>0</v>
      </c>
      <c r="F41" s="99">
        <v>0</v>
      </c>
      <c r="G41" s="77">
        <v>63</v>
      </c>
      <c r="H41" s="15">
        <v>63</v>
      </c>
    </row>
    <row r="42" spans="1:8" x14ac:dyDescent="0.2">
      <c r="A42" s="34" t="s">
        <v>48</v>
      </c>
      <c r="B42" s="38"/>
      <c r="C42" s="15">
        <v>-537</v>
      </c>
      <c r="D42" s="15">
        <v>-129</v>
      </c>
      <c r="E42" s="15">
        <v>-152</v>
      </c>
      <c r="F42" s="15">
        <v>-222</v>
      </c>
      <c r="G42" s="78">
        <v>-280</v>
      </c>
      <c r="H42" s="15">
        <v>-58</v>
      </c>
    </row>
    <row r="43" spans="1:8" x14ac:dyDescent="0.2">
      <c r="A43" s="3" t="s">
        <v>49</v>
      </c>
      <c r="B43" s="38"/>
      <c r="C43" s="15">
        <v>5482</v>
      </c>
      <c r="D43" s="15">
        <v>1463</v>
      </c>
      <c r="E43" s="15">
        <v>1692</v>
      </c>
      <c r="F43" s="15">
        <v>4005</v>
      </c>
      <c r="G43" s="78">
        <v>4841</v>
      </c>
      <c r="H43" s="15">
        <v>836</v>
      </c>
    </row>
    <row r="44" spans="1:8" x14ac:dyDescent="0.2">
      <c r="A44" s="3" t="s">
        <v>50</v>
      </c>
      <c r="B44" s="38"/>
      <c r="C44" s="13"/>
      <c r="D44" s="13"/>
      <c r="E44" s="13"/>
      <c r="F44" s="13"/>
      <c r="G44" s="79"/>
      <c r="H44" s="15"/>
    </row>
    <row r="45" spans="1:8" x14ac:dyDescent="0.2">
      <c r="A45" s="3" t="s">
        <v>174</v>
      </c>
      <c r="B45" s="38"/>
      <c r="C45" s="13"/>
      <c r="D45" s="13"/>
      <c r="E45" s="13"/>
      <c r="F45" s="13"/>
      <c r="G45" s="79"/>
      <c r="H45" s="15"/>
    </row>
    <row r="46" spans="1:8" x14ac:dyDescent="0.2">
      <c r="A46" t="s">
        <v>51</v>
      </c>
      <c r="B46" s="38"/>
      <c r="C46" s="11">
        <v>6379</v>
      </c>
      <c r="D46" s="11">
        <v>1615</v>
      </c>
      <c r="E46" s="11">
        <v>1327</v>
      </c>
      <c r="F46" s="11">
        <v>1193</v>
      </c>
      <c r="G46" s="77">
        <v>9712</v>
      </c>
      <c r="H46" s="15">
        <v>8519</v>
      </c>
    </row>
    <row r="47" spans="1:8" x14ac:dyDescent="0.2">
      <c r="A47" s="32" t="s">
        <v>178</v>
      </c>
      <c r="B47" s="38"/>
      <c r="C47" s="11">
        <v>769</v>
      </c>
      <c r="D47" s="11">
        <v>-111</v>
      </c>
      <c r="E47" s="11">
        <v>-190</v>
      </c>
      <c r="F47" s="11">
        <v>-402</v>
      </c>
      <c r="G47" s="77">
        <v>100</v>
      </c>
      <c r="H47" s="15">
        <v>503</v>
      </c>
    </row>
    <row r="48" spans="1:8" x14ac:dyDescent="0.2">
      <c r="A48" s="32" t="s">
        <v>52</v>
      </c>
      <c r="B48" s="38"/>
      <c r="C48" s="11">
        <v>0</v>
      </c>
      <c r="D48" s="11">
        <v>-43</v>
      </c>
      <c r="E48" s="11">
        <v>-43</v>
      </c>
      <c r="F48" s="11">
        <v>-43</v>
      </c>
      <c r="G48" s="84">
        <v>0</v>
      </c>
      <c r="H48" s="15">
        <v>43</v>
      </c>
    </row>
    <row r="49" spans="1:15" x14ac:dyDescent="0.2">
      <c r="A49" t="s">
        <v>53</v>
      </c>
      <c r="B49" s="38"/>
      <c r="C49" s="11">
        <v>6771</v>
      </c>
      <c r="D49" s="11">
        <v>765</v>
      </c>
      <c r="E49" s="11">
        <v>1918</v>
      </c>
      <c r="F49" s="11">
        <v>2013</v>
      </c>
      <c r="G49" s="77">
        <v>5340</v>
      </c>
      <c r="H49" s="15">
        <v>3328</v>
      </c>
    </row>
    <row r="50" spans="1:15" x14ac:dyDescent="0.2">
      <c r="A50" s="7" t="s">
        <v>54</v>
      </c>
      <c r="B50" s="38"/>
      <c r="C50" s="99">
        <v>0</v>
      </c>
      <c r="D50" s="99">
        <v>0</v>
      </c>
      <c r="E50" s="99">
        <v>0</v>
      </c>
      <c r="F50" s="99">
        <v>0</v>
      </c>
      <c r="G50" s="84">
        <v>0</v>
      </c>
      <c r="H50" s="100">
        <v>0</v>
      </c>
      <c r="J50" s="99"/>
      <c r="K50" s="99"/>
      <c r="L50" s="99"/>
      <c r="M50" s="99"/>
      <c r="N50" s="99"/>
      <c r="O50" s="99"/>
    </row>
    <row r="51" spans="1:15" x14ac:dyDescent="0.2">
      <c r="A51" s="3" t="s">
        <v>185</v>
      </c>
      <c r="B51" s="38"/>
      <c r="C51" s="15">
        <v>13919</v>
      </c>
      <c r="D51" s="15">
        <v>2226</v>
      </c>
      <c r="E51" s="15">
        <v>3012</v>
      </c>
      <c r="F51" s="15">
        <v>2760</v>
      </c>
      <c r="G51" s="78">
        <v>15153</v>
      </c>
      <c r="H51" s="15">
        <v>12392</v>
      </c>
    </row>
    <row r="52" spans="1:15" ht="14.25" thickBot="1" x14ac:dyDescent="0.25">
      <c r="A52" s="25" t="s">
        <v>261</v>
      </c>
      <c r="B52" s="40"/>
      <c r="C52" s="15">
        <v>19402</v>
      </c>
      <c r="D52" s="15">
        <v>3690</v>
      </c>
      <c r="E52" s="15">
        <v>4704</v>
      </c>
      <c r="F52" s="15">
        <v>6765</v>
      </c>
      <c r="G52" s="78">
        <v>19993</v>
      </c>
      <c r="H52" s="15">
        <v>13229</v>
      </c>
    </row>
    <row r="53" spans="1:15" ht="12" thickBot="1" x14ac:dyDescent="0.25">
      <c r="A53" s="57" t="s">
        <v>55</v>
      </c>
      <c r="B53" s="58"/>
      <c r="C53" s="66"/>
      <c r="D53" s="66"/>
      <c r="E53" s="66"/>
      <c r="F53" s="66"/>
      <c r="G53" s="81"/>
      <c r="H53" s="59"/>
    </row>
    <row r="54" spans="1:15" x14ac:dyDescent="0.2">
      <c r="A54" s="23" t="s">
        <v>23</v>
      </c>
      <c r="B54" s="40"/>
      <c r="C54" s="13">
        <v>6019</v>
      </c>
      <c r="D54" s="13">
        <v>1592</v>
      </c>
      <c r="E54" s="13">
        <v>1844</v>
      </c>
      <c r="F54" s="13">
        <v>4226</v>
      </c>
      <c r="G54" s="79">
        <v>5120</v>
      </c>
      <c r="H54" s="18">
        <v>894</v>
      </c>
    </row>
    <row r="55" spans="1:15" x14ac:dyDescent="0.2">
      <c r="A55" s="24" t="s">
        <v>61</v>
      </c>
      <c r="B55" s="40"/>
      <c r="C55" s="11"/>
      <c r="D55" s="11"/>
      <c r="E55" s="11"/>
      <c r="F55" s="11"/>
      <c r="G55" s="77"/>
      <c r="H55" s="15"/>
    </row>
    <row r="56" spans="1:15" x14ac:dyDescent="0.2">
      <c r="A56" s="31" t="s">
        <v>43</v>
      </c>
      <c r="B56" s="40"/>
      <c r="C56" s="11">
        <v>3308</v>
      </c>
      <c r="D56" s="11">
        <v>3623</v>
      </c>
      <c r="E56" s="11">
        <v>3805</v>
      </c>
      <c r="F56" s="11">
        <v>3244</v>
      </c>
      <c r="G56" s="77">
        <v>3870</v>
      </c>
      <c r="H56" s="15">
        <v>626</v>
      </c>
    </row>
    <row r="57" spans="1:15" x14ac:dyDescent="0.2">
      <c r="A57" s="24" t="s">
        <v>56</v>
      </c>
      <c r="B57" s="40"/>
      <c r="C57" s="11">
        <v>421</v>
      </c>
      <c r="D57" s="11">
        <v>-297</v>
      </c>
      <c r="E57" s="11">
        <v>-336</v>
      </c>
      <c r="F57" s="11">
        <v>-225</v>
      </c>
      <c r="G57" s="77">
        <v>-349</v>
      </c>
      <c r="H57" s="15">
        <v>-123</v>
      </c>
    </row>
    <row r="58" spans="1:15" x14ac:dyDescent="0.2">
      <c r="A58" s="30" t="s">
        <v>131</v>
      </c>
      <c r="B58" s="40"/>
      <c r="C58" s="11">
        <v>94</v>
      </c>
      <c r="D58" s="11">
        <v>4</v>
      </c>
      <c r="E58" s="11">
        <v>5</v>
      </c>
      <c r="F58" s="11">
        <v>5</v>
      </c>
      <c r="G58" s="77">
        <v>10</v>
      </c>
      <c r="H58" s="15">
        <v>4</v>
      </c>
    </row>
    <row r="59" spans="1:15" x14ac:dyDescent="0.2">
      <c r="A59" s="25" t="s">
        <v>57</v>
      </c>
      <c r="B59" s="40"/>
      <c r="C59" s="11"/>
      <c r="D59" s="11"/>
      <c r="E59" s="11"/>
      <c r="F59" s="11"/>
      <c r="G59" s="77"/>
      <c r="H59" s="15"/>
    </row>
    <row r="60" spans="1:15" x14ac:dyDescent="0.2">
      <c r="A60" s="24" t="s">
        <v>27</v>
      </c>
      <c r="B60" s="40"/>
      <c r="C60" s="11">
        <v>110</v>
      </c>
      <c r="D60" s="11">
        <v>68</v>
      </c>
      <c r="E60" s="11">
        <v>62</v>
      </c>
      <c r="F60" s="11">
        <v>89</v>
      </c>
      <c r="G60" s="77">
        <v>86</v>
      </c>
      <c r="H60" s="15">
        <v>-3</v>
      </c>
    </row>
    <row r="61" spans="1:15" x14ac:dyDescent="0.2">
      <c r="A61" s="24" t="s">
        <v>58</v>
      </c>
      <c r="B61" s="40"/>
      <c r="C61" s="11">
        <v>1846</v>
      </c>
      <c r="D61" s="11">
        <v>1978</v>
      </c>
      <c r="E61" s="11">
        <v>1948</v>
      </c>
      <c r="F61" s="11">
        <v>1958</v>
      </c>
      <c r="G61" s="77">
        <v>1977</v>
      </c>
      <c r="H61" s="15">
        <v>19</v>
      </c>
    </row>
    <row r="62" spans="1:15" x14ac:dyDescent="0.2">
      <c r="A62" s="25" t="s">
        <v>59</v>
      </c>
      <c r="B62" s="40"/>
      <c r="C62" s="15">
        <v>1868</v>
      </c>
      <c r="D62" s="11">
        <v>1284</v>
      </c>
      <c r="E62" s="11">
        <v>1464</v>
      </c>
      <c r="F62" s="15">
        <v>977</v>
      </c>
      <c r="G62" s="78">
        <v>1468</v>
      </c>
      <c r="H62" s="15">
        <v>491</v>
      </c>
    </row>
    <row r="63" spans="1:15" x14ac:dyDescent="0.2">
      <c r="A63" s="25" t="s">
        <v>60</v>
      </c>
      <c r="B63" s="40"/>
      <c r="C63" s="15">
        <v>4151</v>
      </c>
      <c r="D63" s="15">
        <v>308</v>
      </c>
      <c r="E63" s="15">
        <v>380</v>
      </c>
      <c r="F63" s="15">
        <v>3250</v>
      </c>
      <c r="G63" s="78">
        <v>3652</v>
      </c>
      <c r="H63" s="15">
        <v>403</v>
      </c>
    </row>
    <row r="64" spans="1:15" x14ac:dyDescent="0.2">
      <c r="A64" s="108" t="s">
        <v>264</v>
      </c>
      <c r="B64" s="108"/>
      <c r="C64" s="108"/>
      <c r="D64" s="108"/>
      <c r="E64" s="108"/>
      <c r="F64" s="108"/>
      <c r="G64" s="108"/>
      <c r="H64" s="108"/>
    </row>
    <row r="65" spans="1:8" x14ac:dyDescent="0.2">
      <c r="A65" s="108" t="s">
        <v>265</v>
      </c>
      <c r="B65" s="108"/>
      <c r="C65" s="108"/>
      <c r="D65" s="108"/>
      <c r="E65" s="108"/>
      <c r="F65" s="108"/>
      <c r="G65" s="108"/>
      <c r="H65" s="108"/>
    </row>
    <row r="66" spans="1:8" x14ac:dyDescent="0.2">
      <c r="A66" s="24" t="s">
        <v>266</v>
      </c>
    </row>
    <row r="67" spans="1:8" x14ac:dyDescent="0.2">
      <c r="A67" s="108" t="s">
        <v>267</v>
      </c>
      <c r="B67" s="108"/>
      <c r="C67" s="108"/>
      <c r="D67" s="108"/>
      <c r="E67" s="108"/>
      <c r="F67" s="108"/>
      <c r="G67" s="108"/>
      <c r="H67" s="108"/>
    </row>
  </sheetData>
  <mergeCells count="7">
    <mergeCell ref="A1:H1"/>
    <mergeCell ref="A65:H65"/>
    <mergeCell ref="A67:H67"/>
    <mergeCell ref="D4:H4"/>
    <mergeCell ref="A2:H2"/>
    <mergeCell ref="A3:H3"/>
    <mergeCell ref="A64:H64"/>
  </mergeCells>
  <phoneticPr fontId="0" type="noConversion"/>
  <pageMargins left="0.75" right="0.75" top="1" bottom="1" header="0.5" footer="0.5"/>
  <pageSetup paperSize="9" scale="71" orientation="portrait" r:id="rId1"/>
  <headerFooter alignWithMargins="0"/>
  <ignoredErrors>
    <ignoredError sqref="D8:G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J63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style="24" customWidth="1"/>
    <col min="2" max="2" width="5.83203125" style="24" customWidth="1"/>
    <col min="3" max="8" width="9.83203125" customWidth="1"/>
  </cols>
  <sheetData>
    <row r="1" spans="1:10" x14ac:dyDescent="0.2">
      <c r="A1" s="115" t="s">
        <v>284</v>
      </c>
      <c r="B1" s="115"/>
      <c r="C1" s="115"/>
      <c r="D1" s="115"/>
      <c r="E1" s="115"/>
      <c r="F1" s="115"/>
      <c r="G1" s="115"/>
      <c r="H1" s="115"/>
    </row>
    <row r="2" spans="1:10" ht="15.75" x14ac:dyDescent="0.2">
      <c r="A2" s="110" t="s">
        <v>280</v>
      </c>
      <c r="B2" s="110"/>
      <c r="C2" s="110"/>
      <c r="D2" s="110"/>
      <c r="E2" s="110"/>
      <c r="F2" s="110"/>
      <c r="G2" s="110"/>
      <c r="H2" s="110"/>
    </row>
    <row r="3" spans="1:10" ht="12.75" x14ac:dyDescent="0.2">
      <c r="A3" s="111" t="s">
        <v>275</v>
      </c>
      <c r="B3" s="111"/>
      <c r="C3" s="111"/>
      <c r="D3" s="111"/>
      <c r="E3" s="111"/>
      <c r="F3" s="111"/>
      <c r="G3" s="111"/>
      <c r="H3" s="111"/>
    </row>
    <row r="4" spans="1:10" x14ac:dyDescent="0.2">
      <c r="C4" s="4" t="s">
        <v>247</v>
      </c>
      <c r="D4" s="109" t="s">
        <v>257</v>
      </c>
      <c r="E4" s="109"/>
      <c r="F4" s="109"/>
      <c r="G4" s="109"/>
      <c r="H4" s="109"/>
    </row>
    <row r="5" spans="1:10" x14ac:dyDescent="0.2">
      <c r="C5" s="4"/>
      <c r="D5" s="4" t="s">
        <v>7</v>
      </c>
      <c r="E5" s="4" t="s">
        <v>2</v>
      </c>
      <c r="F5" s="4" t="s">
        <v>194</v>
      </c>
      <c r="G5" s="82"/>
      <c r="H5" s="21" t="s">
        <v>6</v>
      </c>
    </row>
    <row r="6" spans="1:10" x14ac:dyDescent="0.2">
      <c r="B6"/>
      <c r="C6" s="4" t="s">
        <v>1</v>
      </c>
      <c r="D6" s="4" t="s">
        <v>255</v>
      </c>
      <c r="E6" s="4" t="s">
        <v>8</v>
      </c>
      <c r="F6" s="4" t="s">
        <v>253</v>
      </c>
      <c r="G6" s="82" t="s">
        <v>1</v>
      </c>
      <c r="H6" s="21" t="s">
        <v>254</v>
      </c>
    </row>
    <row r="7" spans="1:10" x14ac:dyDescent="0.2">
      <c r="C7" s="4" t="s">
        <v>0</v>
      </c>
      <c r="D7" s="4" t="s">
        <v>0</v>
      </c>
      <c r="E7" s="4" t="s">
        <v>0</v>
      </c>
      <c r="F7" s="4" t="s">
        <v>0</v>
      </c>
      <c r="G7" s="8" t="s">
        <v>0</v>
      </c>
      <c r="H7" s="21" t="s">
        <v>0</v>
      </c>
    </row>
    <row r="8" spans="1:10" x14ac:dyDescent="0.2">
      <c r="C8" s="4"/>
      <c r="D8" s="5" t="s">
        <v>3</v>
      </c>
      <c r="E8" s="5" t="s">
        <v>4</v>
      </c>
      <c r="F8" s="5" t="s">
        <v>5</v>
      </c>
      <c r="G8" s="6" t="s">
        <v>195</v>
      </c>
      <c r="H8" s="22" t="s">
        <v>248</v>
      </c>
    </row>
    <row r="9" spans="1:10" x14ac:dyDescent="0.2">
      <c r="A9" s="25" t="s">
        <v>129</v>
      </c>
      <c r="B9" s="25"/>
      <c r="C9" s="4"/>
      <c r="D9" s="5"/>
      <c r="E9" s="5"/>
      <c r="F9" s="5"/>
      <c r="G9" s="6"/>
      <c r="H9" s="22"/>
    </row>
    <row r="10" spans="1:10" x14ac:dyDescent="0.2">
      <c r="A10" s="3" t="s">
        <v>122</v>
      </c>
      <c r="B10" s="3"/>
      <c r="C10" s="11"/>
      <c r="D10" s="11"/>
      <c r="E10" s="11"/>
      <c r="F10" s="11"/>
      <c r="G10" s="12"/>
      <c r="H10" s="15"/>
    </row>
    <row r="11" spans="1:10" x14ac:dyDescent="0.2">
      <c r="A11" t="s">
        <v>39</v>
      </c>
      <c r="B11"/>
      <c r="C11" s="89">
        <v>2946</v>
      </c>
      <c r="D11" s="11">
        <v>3684</v>
      </c>
      <c r="E11" s="11">
        <v>3688</v>
      </c>
      <c r="F11" s="11">
        <v>3784</v>
      </c>
      <c r="G11" s="12">
        <v>3645</v>
      </c>
      <c r="H11" s="15">
        <v>-139</v>
      </c>
      <c r="J11" s="11"/>
    </row>
    <row r="12" spans="1:10" x14ac:dyDescent="0.2">
      <c r="A12" t="s">
        <v>38</v>
      </c>
      <c r="B12"/>
      <c r="C12" s="89">
        <v>25396</v>
      </c>
      <c r="D12" s="11">
        <v>25485</v>
      </c>
      <c r="E12" s="11">
        <v>25874</v>
      </c>
      <c r="F12" s="11">
        <v>26125</v>
      </c>
      <c r="G12" s="12">
        <v>26931</v>
      </c>
      <c r="H12" s="15">
        <v>805</v>
      </c>
    </row>
    <row r="13" spans="1:10" x14ac:dyDescent="0.2">
      <c r="A13" t="s">
        <v>88</v>
      </c>
      <c r="B13"/>
      <c r="C13" s="89">
        <v>80</v>
      </c>
      <c r="D13" s="11">
        <v>78</v>
      </c>
      <c r="E13" s="11">
        <v>173</v>
      </c>
      <c r="F13" s="11">
        <v>221</v>
      </c>
      <c r="G13" s="12">
        <v>232</v>
      </c>
      <c r="H13" s="15">
        <v>11</v>
      </c>
    </row>
    <row r="14" spans="1:10" x14ac:dyDescent="0.2">
      <c r="A14" t="s">
        <v>89</v>
      </c>
      <c r="B14"/>
      <c r="C14" s="89">
        <v>156</v>
      </c>
      <c r="D14" s="11">
        <v>129</v>
      </c>
      <c r="E14" s="11">
        <v>142</v>
      </c>
      <c r="F14" s="11">
        <v>142</v>
      </c>
      <c r="G14" s="12">
        <v>142</v>
      </c>
      <c r="H14" s="100">
        <v>0</v>
      </c>
    </row>
    <row r="15" spans="1:10" x14ac:dyDescent="0.2">
      <c r="A15" t="s">
        <v>26</v>
      </c>
      <c r="B15"/>
      <c r="C15" s="89">
        <v>1683</v>
      </c>
      <c r="D15" s="11">
        <v>1478</v>
      </c>
      <c r="E15" s="11">
        <v>1496</v>
      </c>
      <c r="F15" s="11">
        <v>1554</v>
      </c>
      <c r="G15" s="12">
        <v>1715</v>
      </c>
      <c r="H15" s="15">
        <v>161</v>
      </c>
    </row>
    <row r="16" spans="1:10" s="3" customFormat="1" x14ac:dyDescent="0.2">
      <c r="A16" s="3" t="s">
        <v>123</v>
      </c>
      <c r="C16" s="90">
        <v>30260</v>
      </c>
      <c r="D16" s="15">
        <v>30854</v>
      </c>
      <c r="E16" s="15">
        <v>31373</v>
      </c>
      <c r="F16" s="15">
        <v>31826</v>
      </c>
      <c r="G16" s="16">
        <v>32664</v>
      </c>
      <c r="H16" s="15">
        <v>839</v>
      </c>
    </row>
    <row r="17" spans="1:8" x14ac:dyDescent="0.2">
      <c r="A17" s="3" t="s">
        <v>128</v>
      </c>
      <c r="B17" s="3"/>
      <c r="C17" s="11"/>
      <c r="D17" s="11"/>
      <c r="E17" s="11"/>
      <c r="F17" s="11"/>
      <c r="G17" s="12"/>
      <c r="H17" s="15"/>
    </row>
    <row r="18" spans="1:8" x14ac:dyDescent="0.2">
      <c r="A18" t="s">
        <v>90</v>
      </c>
      <c r="B18"/>
      <c r="C18" s="89">
        <v>-1334</v>
      </c>
      <c r="D18" s="11">
        <v>-1544</v>
      </c>
      <c r="E18" s="11">
        <v>-1588</v>
      </c>
      <c r="F18" s="11">
        <v>-1647</v>
      </c>
      <c r="G18" s="12">
        <v>-1506</v>
      </c>
      <c r="H18" s="15">
        <v>141</v>
      </c>
    </row>
    <row r="19" spans="1:8" x14ac:dyDescent="0.2">
      <c r="A19" t="s">
        <v>141</v>
      </c>
      <c r="B19"/>
      <c r="C19" s="89">
        <v>-19870</v>
      </c>
      <c r="D19" s="11">
        <v>-20146</v>
      </c>
      <c r="E19" s="11">
        <v>-20705</v>
      </c>
      <c r="F19" s="11">
        <v>-20714</v>
      </c>
      <c r="G19" s="12">
        <v>-21555</v>
      </c>
      <c r="H19" s="15">
        <v>-841</v>
      </c>
    </row>
    <row r="20" spans="1:8" x14ac:dyDescent="0.2">
      <c r="A20" t="s">
        <v>41</v>
      </c>
      <c r="B20"/>
      <c r="C20" s="89">
        <v>-508</v>
      </c>
      <c r="D20" s="11">
        <v>-478</v>
      </c>
      <c r="E20" s="11">
        <v>-705</v>
      </c>
      <c r="F20" s="11">
        <v>-733</v>
      </c>
      <c r="G20" s="12">
        <v>-704</v>
      </c>
      <c r="H20" s="15">
        <v>29</v>
      </c>
    </row>
    <row r="21" spans="1:8" x14ac:dyDescent="0.2">
      <c r="A21" t="s">
        <v>40</v>
      </c>
      <c r="B21"/>
      <c r="C21" s="89">
        <v>-759</v>
      </c>
      <c r="D21" s="11">
        <v>-808</v>
      </c>
      <c r="E21" s="11">
        <v>-831</v>
      </c>
      <c r="F21" s="11">
        <v>-790</v>
      </c>
      <c r="G21" s="12">
        <v>-853</v>
      </c>
      <c r="H21" s="15">
        <v>-64</v>
      </c>
    </row>
    <row r="22" spans="1:8" x14ac:dyDescent="0.2">
      <c r="A22" t="s">
        <v>137</v>
      </c>
      <c r="B22"/>
      <c r="C22" s="89">
        <v>-727</v>
      </c>
      <c r="D22" s="11">
        <v>-722</v>
      </c>
      <c r="E22" s="11">
        <v>-731</v>
      </c>
      <c r="F22" s="11">
        <v>-745</v>
      </c>
      <c r="G22" s="12">
        <v>-741</v>
      </c>
      <c r="H22" s="15">
        <v>4</v>
      </c>
    </row>
    <row r="23" spans="1:8" x14ac:dyDescent="0.2">
      <c r="A23" t="s">
        <v>42</v>
      </c>
      <c r="B23"/>
      <c r="C23" s="89">
        <v>-3768</v>
      </c>
      <c r="D23" s="11">
        <v>-3721</v>
      </c>
      <c r="E23" s="11">
        <v>-4077</v>
      </c>
      <c r="F23" s="11">
        <v>-4250</v>
      </c>
      <c r="G23" s="12">
        <v>-4384</v>
      </c>
      <c r="H23" s="15">
        <v>-134</v>
      </c>
    </row>
    <row r="24" spans="1:8" s="3" customFormat="1" x14ac:dyDescent="0.2">
      <c r="A24" s="3" t="s">
        <v>125</v>
      </c>
      <c r="C24" s="90">
        <v>-26966</v>
      </c>
      <c r="D24" s="15">
        <v>-27419</v>
      </c>
      <c r="E24" s="15">
        <v>-28637</v>
      </c>
      <c r="F24" s="15">
        <v>-28878</v>
      </c>
      <c r="G24" s="16">
        <v>-29742</v>
      </c>
      <c r="H24" s="15">
        <v>-864</v>
      </c>
    </row>
    <row r="25" spans="1:8" s="17" customFormat="1" x14ac:dyDescent="0.2">
      <c r="A25" s="3" t="s">
        <v>91</v>
      </c>
      <c r="B25" s="3"/>
      <c r="C25" s="90">
        <v>3294</v>
      </c>
      <c r="D25" s="15">
        <v>3435</v>
      </c>
      <c r="E25" s="15">
        <v>2736</v>
      </c>
      <c r="F25" s="15">
        <v>2948</v>
      </c>
      <c r="G25" s="16">
        <v>2922</v>
      </c>
      <c r="H25" s="15">
        <v>-26</v>
      </c>
    </row>
    <row r="26" spans="1:8" s="17" customFormat="1" x14ac:dyDescent="0.2">
      <c r="A26" s="3" t="s">
        <v>130</v>
      </c>
      <c r="B26" s="3"/>
      <c r="C26" s="18"/>
      <c r="D26" s="18"/>
      <c r="E26" s="18"/>
      <c r="F26" s="18"/>
      <c r="G26" s="19"/>
      <c r="H26" s="15"/>
    </row>
    <row r="27" spans="1:8" x14ac:dyDescent="0.2">
      <c r="A27" s="3" t="s">
        <v>92</v>
      </c>
      <c r="B27" s="3"/>
      <c r="G27" s="1"/>
      <c r="H27" s="15"/>
    </row>
    <row r="28" spans="1:8" x14ac:dyDescent="0.2">
      <c r="A28" t="s">
        <v>43</v>
      </c>
      <c r="B28"/>
      <c r="C28" s="89">
        <v>-3964</v>
      </c>
      <c r="D28" s="11">
        <v>-5251</v>
      </c>
      <c r="E28" s="11">
        <v>-5102</v>
      </c>
      <c r="F28" s="11">
        <v>-5020</v>
      </c>
      <c r="G28" s="12">
        <v>-5405</v>
      </c>
      <c r="H28" s="15">
        <v>-386</v>
      </c>
    </row>
    <row r="29" spans="1:8" x14ac:dyDescent="0.2">
      <c r="A29" t="s">
        <v>27</v>
      </c>
      <c r="B29"/>
      <c r="C29" s="89">
        <v>518</v>
      </c>
      <c r="D29" s="11">
        <v>470</v>
      </c>
      <c r="E29" s="11">
        <v>442</v>
      </c>
      <c r="F29" s="11">
        <v>379</v>
      </c>
      <c r="G29" s="12">
        <v>447</v>
      </c>
      <c r="H29" s="15">
        <v>68</v>
      </c>
    </row>
    <row r="30" spans="1:8" s="3" customFormat="1" x14ac:dyDescent="0.2">
      <c r="A30" s="3" t="s">
        <v>93</v>
      </c>
      <c r="C30" s="90">
        <v>-3445</v>
      </c>
      <c r="D30" s="15">
        <v>-4781</v>
      </c>
      <c r="E30" s="15">
        <v>-4660</v>
      </c>
      <c r="F30" s="15">
        <v>-4641</v>
      </c>
      <c r="G30" s="16">
        <v>-4959</v>
      </c>
      <c r="H30" s="15">
        <v>-318</v>
      </c>
    </row>
    <row r="31" spans="1:8" x14ac:dyDescent="0.2">
      <c r="A31" s="3" t="s">
        <v>94</v>
      </c>
      <c r="B31" s="3"/>
      <c r="C31" s="11"/>
      <c r="D31" s="11"/>
      <c r="E31" s="11"/>
      <c r="F31" s="11"/>
      <c r="G31" s="12"/>
      <c r="H31" s="15"/>
    </row>
    <row r="32" spans="1:8" x14ac:dyDescent="0.2">
      <c r="A32" s="3" t="s">
        <v>122</v>
      </c>
      <c r="B32" s="3"/>
      <c r="C32" s="11"/>
      <c r="D32" s="11"/>
      <c r="E32" s="11"/>
      <c r="F32" s="11"/>
      <c r="G32" s="12"/>
      <c r="H32" s="15"/>
    </row>
    <row r="33" spans="1:8" x14ac:dyDescent="0.2">
      <c r="A33" t="s">
        <v>95</v>
      </c>
      <c r="B33"/>
      <c r="C33" s="89">
        <v>0</v>
      </c>
      <c r="D33" s="11">
        <v>0</v>
      </c>
      <c r="E33" s="11">
        <v>0</v>
      </c>
      <c r="F33" s="11">
        <v>0</v>
      </c>
      <c r="G33" s="12">
        <v>0</v>
      </c>
      <c r="H33" s="15">
        <v>0</v>
      </c>
    </row>
    <row r="34" spans="1:8" x14ac:dyDescent="0.2">
      <c r="A34" t="s">
        <v>96</v>
      </c>
      <c r="B34"/>
      <c r="C34" s="89">
        <v>24</v>
      </c>
      <c r="D34" s="11">
        <v>59</v>
      </c>
      <c r="E34" s="11">
        <v>59</v>
      </c>
      <c r="F34" s="11">
        <v>62</v>
      </c>
      <c r="G34" s="12">
        <v>11</v>
      </c>
      <c r="H34" s="15">
        <v>-51</v>
      </c>
    </row>
    <row r="35" spans="1:8" x14ac:dyDescent="0.2">
      <c r="A35" s="3" t="s">
        <v>128</v>
      </c>
      <c r="B35" s="3"/>
      <c r="C35" s="11"/>
      <c r="D35" s="11"/>
      <c r="E35" s="11"/>
      <c r="F35" s="11"/>
      <c r="G35" s="12"/>
      <c r="H35" s="15"/>
    </row>
    <row r="36" spans="1:8" x14ac:dyDescent="0.2">
      <c r="A36" t="s">
        <v>95</v>
      </c>
      <c r="B36"/>
      <c r="C36" s="89">
        <v>-10</v>
      </c>
      <c r="D36" s="11">
        <v>-14</v>
      </c>
      <c r="E36" s="11">
        <v>-14</v>
      </c>
      <c r="F36" s="11">
        <v>-14</v>
      </c>
      <c r="G36" s="12">
        <v>-34</v>
      </c>
      <c r="H36" s="15">
        <v>-20</v>
      </c>
    </row>
    <row r="37" spans="1:8" x14ac:dyDescent="0.2">
      <c r="A37" t="s">
        <v>96</v>
      </c>
      <c r="B37"/>
      <c r="C37" s="89">
        <v>-77</v>
      </c>
      <c r="D37" s="11">
        <v>-69</v>
      </c>
      <c r="E37" s="11">
        <v>-69</v>
      </c>
      <c r="F37" s="11">
        <v>-89</v>
      </c>
      <c r="G37" s="12">
        <v>-218</v>
      </c>
      <c r="H37" s="15">
        <v>-129</v>
      </c>
    </row>
    <row r="38" spans="1:8" s="3" customFormat="1" x14ac:dyDescent="0.2">
      <c r="A38" s="3" t="s">
        <v>97</v>
      </c>
      <c r="C38" s="90">
        <v>-63</v>
      </c>
      <c r="D38" s="15">
        <v>-23</v>
      </c>
      <c r="E38" s="15">
        <v>-24</v>
      </c>
      <c r="F38" s="15">
        <v>-41</v>
      </c>
      <c r="G38" s="16">
        <v>-241</v>
      </c>
      <c r="H38" s="15">
        <v>-200</v>
      </c>
    </row>
    <row r="39" spans="1:8" s="17" customFormat="1" x14ac:dyDescent="0.2">
      <c r="A39" s="3" t="s">
        <v>98</v>
      </c>
      <c r="B39" s="3"/>
      <c r="C39" s="90">
        <v>-3508</v>
      </c>
      <c r="D39" s="15">
        <v>-4804</v>
      </c>
      <c r="E39" s="15">
        <v>-4684</v>
      </c>
      <c r="F39" s="15">
        <v>-4682</v>
      </c>
      <c r="G39" s="16">
        <v>-5200</v>
      </c>
      <c r="H39" s="15">
        <v>-518</v>
      </c>
    </row>
    <row r="40" spans="1:8" x14ac:dyDescent="0.2">
      <c r="A40" s="3" t="s">
        <v>127</v>
      </c>
      <c r="B40" s="3"/>
      <c r="C40" s="11"/>
      <c r="D40" s="11"/>
      <c r="E40" s="11"/>
      <c r="F40" s="11"/>
      <c r="G40" s="12"/>
      <c r="H40" s="15"/>
    </row>
    <row r="41" spans="1:8" x14ac:dyDescent="0.2">
      <c r="A41" s="3" t="s">
        <v>122</v>
      </c>
      <c r="B41" s="3"/>
      <c r="C41" s="11"/>
      <c r="D41" s="11"/>
      <c r="E41" s="11"/>
      <c r="F41" s="11"/>
      <c r="G41" s="12"/>
      <c r="H41" s="15"/>
    </row>
    <row r="42" spans="1:8" x14ac:dyDescent="0.2">
      <c r="A42" t="s">
        <v>34</v>
      </c>
      <c r="B42"/>
      <c r="C42" s="89">
        <v>0</v>
      </c>
      <c r="D42" s="11">
        <v>54</v>
      </c>
      <c r="E42" s="11">
        <v>0</v>
      </c>
      <c r="F42" s="11">
        <v>0</v>
      </c>
      <c r="G42" s="12">
        <v>0</v>
      </c>
      <c r="H42" s="15">
        <v>0</v>
      </c>
    </row>
    <row r="43" spans="1:8" x14ac:dyDescent="0.2">
      <c r="A43" t="s">
        <v>35</v>
      </c>
      <c r="B43"/>
      <c r="C43" s="89">
        <v>3612</v>
      </c>
      <c r="D43" s="11">
        <v>4886</v>
      </c>
      <c r="E43" s="11">
        <v>3694</v>
      </c>
      <c r="F43" s="11">
        <v>3150</v>
      </c>
      <c r="G43" s="12">
        <v>3254</v>
      </c>
      <c r="H43" s="15">
        <v>104</v>
      </c>
    </row>
    <row r="44" spans="1:8" x14ac:dyDescent="0.2">
      <c r="A44" t="s">
        <v>99</v>
      </c>
      <c r="B44"/>
      <c r="C44" s="89">
        <v>0</v>
      </c>
      <c r="D44" s="11">
        <v>0</v>
      </c>
      <c r="E44" s="11">
        <v>0</v>
      </c>
      <c r="F44" s="11">
        <v>0</v>
      </c>
      <c r="G44" s="12">
        <v>0</v>
      </c>
      <c r="H44" s="15">
        <v>0</v>
      </c>
    </row>
    <row r="45" spans="1:8" x14ac:dyDescent="0.2">
      <c r="A45" t="s">
        <v>100</v>
      </c>
      <c r="B45"/>
      <c r="C45" s="89">
        <v>1300</v>
      </c>
      <c r="D45" s="11">
        <v>2400</v>
      </c>
      <c r="E45" s="11">
        <v>2827</v>
      </c>
      <c r="F45" s="11">
        <v>2793</v>
      </c>
      <c r="G45" s="12">
        <v>2725</v>
      </c>
      <c r="H45" s="15">
        <v>-69</v>
      </c>
    </row>
    <row r="46" spans="1:8" s="3" customFormat="1" x14ac:dyDescent="0.2">
      <c r="A46" s="3" t="s">
        <v>123</v>
      </c>
      <c r="C46" s="90">
        <v>4912</v>
      </c>
      <c r="D46" s="15">
        <v>7340</v>
      </c>
      <c r="E46" s="15">
        <v>6521</v>
      </c>
      <c r="F46" s="15">
        <v>5944</v>
      </c>
      <c r="G46" s="16">
        <v>5979</v>
      </c>
      <c r="H46" s="15">
        <v>35</v>
      </c>
    </row>
    <row r="47" spans="1:8" s="3" customFormat="1" x14ac:dyDescent="0.2">
      <c r="A47" s="3" t="s">
        <v>128</v>
      </c>
      <c r="C47" s="15"/>
      <c r="D47" s="15"/>
      <c r="E47" s="15"/>
      <c r="F47" s="15"/>
      <c r="G47" s="16"/>
      <c r="H47" s="15"/>
    </row>
    <row r="48" spans="1:8" s="3" customFormat="1" x14ac:dyDescent="0.2">
      <c r="A48" s="7" t="s">
        <v>101</v>
      </c>
      <c r="B48" s="7"/>
      <c r="C48" s="89">
        <v>-18</v>
      </c>
      <c r="D48" s="11">
        <v>-18</v>
      </c>
      <c r="E48" s="11">
        <v>-18</v>
      </c>
      <c r="F48" s="11">
        <v>-18</v>
      </c>
      <c r="G48" s="12">
        <v>-18</v>
      </c>
      <c r="H48" s="100">
        <v>0</v>
      </c>
    </row>
    <row r="49" spans="1:8" s="3" customFormat="1" x14ac:dyDescent="0.2">
      <c r="A49" s="7" t="s">
        <v>102</v>
      </c>
      <c r="B49" s="7"/>
      <c r="C49" s="89">
        <v>-4105</v>
      </c>
      <c r="D49" s="11">
        <v>-4774</v>
      </c>
      <c r="E49" s="11">
        <v>-4063</v>
      </c>
      <c r="F49" s="11">
        <v>-3277</v>
      </c>
      <c r="G49" s="12">
        <v>-3262</v>
      </c>
      <c r="H49" s="15">
        <v>15</v>
      </c>
    </row>
    <row r="50" spans="1:8" s="3" customFormat="1" x14ac:dyDescent="0.2">
      <c r="A50" s="7" t="s">
        <v>103</v>
      </c>
      <c r="B50" s="7"/>
      <c r="C50" s="89">
        <v>0</v>
      </c>
      <c r="D50" s="11">
        <v>0</v>
      </c>
      <c r="E50" s="11">
        <v>0</v>
      </c>
      <c r="F50" s="11">
        <v>0</v>
      </c>
      <c r="G50" s="12">
        <v>0</v>
      </c>
      <c r="H50" s="15">
        <v>0</v>
      </c>
    </row>
    <row r="51" spans="1:8" s="3" customFormat="1" x14ac:dyDescent="0.2">
      <c r="A51" s="7" t="s">
        <v>104</v>
      </c>
      <c r="B51" s="7"/>
      <c r="C51" s="89">
        <v>-200</v>
      </c>
      <c r="D51" s="11">
        <v>-195</v>
      </c>
      <c r="E51" s="11">
        <v>-196</v>
      </c>
      <c r="F51" s="11">
        <v>-181</v>
      </c>
      <c r="G51" s="12">
        <v>-265</v>
      </c>
      <c r="H51" s="15">
        <v>-84</v>
      </c>
    </row>
    <row r="52" spans="1:8" s="3" customFormat="1" x14ac:dyDescent="0.2">
      <c r="A52" s="7" t="s">
        <v>136</v>
      </c>
      <c r="B52" s="7"/>
      <c r="C52" s="89">
        <v>-23</v>
      </c>
      <c r="D52" s="11">
        <v>-1395</v>
      </c>
      <c r="E52" s="11">
        <v>0</v>
      </c>
      <c r="F52" s="11">
        <v>-80</v>
      </c>
      <c r="G52" s="12">
        <v>-81</v>
      </c>
      <c r="H52" s="15">
        <v>-1</v>
      </c>
    </row>
    <row r="53" spans="1:8" s="3" customFormat="1" x14ac:dyDescent="0.2">
      <c r="A53" s="3" t="s">
        <v>125</v>
      </c>
      <c r="C53" s="90">
        <v>-4346</v>
      </c>
      <c r="D53" s="15">
        <v>-6382</v>
      </c>
      <c r="E53" s="15">
        <v>-4277</v>
      </c>
      <c r="F53" s="15">
        <v>-3556</v>
      </c>
      <c r="G53" s="16">
        <v>-3626</v>
      </c>
      <c r="H53" s="15">
        <v>-70</v>
      </c>
    </row>
    <row r="54" spans="1:8" s="3" customFormat="1" x14ac:dyDescent="0.2">
      <c r="A54" s="3" t="s">
        <v>106</v>
      </c>
      <c r="C54" s="90">
        <v>566</v>
      </c>
      <c r="D54" s="15">
        <v>958</v>
      </c>
      <c r="E54" s="15">
        <v>2244</v>
      </c>
      <c r="F54" s="15">
        <v>2387</v>
      </c>
      <c r="G54" s="16">
        <v>2352</v>
      </c>
      <c r="H54" s="15">
        <v>-35</v>
      </c>
    </row>
    <row r="55" spans="1:8" s="3" customFormat="1" x14ac:dyDescent="0.2">
      <c r="A55" s="2" t="s">
        <v>107</v>
      </c>
      <c r="B55" s="2"/>
      <c r="C55" s="91">
        <v>353</v>
      </c>
      <c r="D55" s="13">
        <v>-411</v>
      </c>
      <c r="E55" s="13">
        <v>297</v>
      </c>
      <c r="F55" s="13">
        <v>653</v>
      </c>
      <c r="G55" s="14">
        <v>75</v>
      </c>
      <c r="H55" s="18">
        <v>-578</v>
      </c>
    </row>
    <row r="56" spans="1:8" s="3" customFormat="1" x14ac:dyDescent="0.2">
      <c r="A56" t="s">
        <v>169</v>
      </c>
      <c r="B56"/>
      <c r="C56" s="89">
        <v>3373</v>
      </c>
      <c r="D56" s="11">
        <v>3344</v>
      </c>
      <c r="E56" s="11">
        <v>3725</v>
      </c>
      <c r="F56" s="11">
        <v>3725</v>
      </c>
      <c r="G56" s="12">
        <v>3725</v>
      </c>
      <c r="H56" s="15">
        <v>0</v>
      </c>
    </row>
    <row r="57" spans="1:8" ht="12" thickBot="1" x14ac:dyDescent="0.25">
      <c r="A57" t="s">
        <v>170</v>
      </c>
      <c r="B57"/>
      <c r="C57" s="89">
        <v>3725</v>
      </c>
      <c r="D57" s="11">
        <v>2933</v>
      </c>
      <c r="E57" s="11">
        <v>4022</v>
      </c>
      <c r="F57" s="11">
        <v>4378</v>
      </c>
      <c r="G57" s="12">
        <v>3800</v>
      </c>
      <c r="H57" s="15">
        <v>-578</v>
      </c>
    </row>
    <row r="58" spans="1:8" ht="12" thickBot="1" x14ac:dyDescent="0.25">
      <c r="A58" s="60" t="s">
        <v>55</v>
      </c>
      <c r="B58" s="60"/>
      <c r="C58" s="61"/>
      <c r="D58" s="61"/>
      <c r="E58" s="61"/>
      <c r="F58" s="61"/>
      <c r="G58" s="68"/>
      <c r="H58" s="63"/>
    </row>
    <row r="59" spans="1:8" x14ac:dyDescent="0.2">
      <c r="A59" t="s">
        <v>44</v>
      </c>
      <c r="B59"/>
      <c r="C59" s="89">
        <v>3294</v>
      </c>
      <c r="D59" s="11">
        <v>3435</v>
      </c>
      <c r="E59" s="11">
        <v>2736</v>
      </c>
      <c r="F59" s="11">
        <v>2948</v>
      </c>
      <c r="G59" s="12">
        <v>2922</v>
      </c>
      <c r="H59" s="15">
        <v>-26</v>
      </c>
    </row>
    <row r="60" spans="1:8" x14ac:dyDescent="0.2">
      <c r="A60" t="s">
        <v>108</v>
      </c>
      <c r="B60"/>
      <c r="C60" s="89">
        <v>-3445</v>
      </c>
      <c r="D60" s="11">
        <v>-4781</v>
      </c>
      <c r="E60" s="11">
        <v>-4660</v>
      </c>
      <c r="F60" s="11">
        <v>-4641</v>
      </c>
      <c r="G60" s="12">
        <v>-4959</v>
      </c>
      <c r="H60" s="15">
        <v>-318</v>
      </c>
    </row>
    <row r="61" spans="1:8" x14ac:dyDescent="0.2">
      <c r="A61" t="s">
        <v>136</v>
      </c>
      <c r="B61"/>
      <c r="C61" s="89">
        <v>-23</v>
      </c>
      <c r="D61" s="11">
        <v>-1395</v>
      </c>
      <c r="E61" s="11">
        <v>0</v>
      </c>
      <c r="F61" s="11">
        <v>-80</v>
      </c>
      <c r="G61" s="12">
        <v>-81</v>
      </c>
      <c r="H61" s="15">
        <v>-1</v>
      </c>
    </row>
    <row r="62" spans="1:8" x14ac:dyDescent="0.2">
      <c r="A62" s="2" t="s">
        <v>109</v>
      </c>
      <c r="B62" s="38"/>
      <c r="C62" s="91">
        <v>-174</v>
      </c>
      <c r="D62" s="13">
        <v>-2741</v>
      </c>
      <c r="E62" s="13">
        <v>-1924</v>
      </c>
      <c r="F62" s="13">
        <v>-1774</v>
      </c>
      <c r="G62" s="14">
        <v>-2118</v>
      </c>
      <c r="H62" s="18">
        <v>-344</v>
      </c>
    </row>
    <row r="63" spans="1:8" x14ac:dyDescent="0.2">
      <c r="A63" s="108" t="s">
        <v>267</v>
      </c>
      <c r="B63" s="108"/>
      <c r="C63" s="108"/>
      <c r="D63" s="108"/>
      <c r="E63" s="108"/>
      <c r="F63" s="108"/>
      <c r="G63" s="108"/>
      <c r="H63" s="108"/>
    </row>
  </sheetData>
  <mergeCells count="5">
    <mergeCell ref="A63:H63"/>
    <mergeCell ref="D4:H4"/>
    <mergeCell ref="A2:H2"/>
    <mergeCell ref="A3:H3"/>
    <mergeCell ref="A1:H1"/>
  </mergeCells>
  <phoneticPr fontId="0" type="noConversion"/>
  <pageMargins left="0.75" right="0.75" top="1" bottom="1" header="0.5" footer="0.5"/>
  <pageSetup paperSize="9" scale="9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J65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style="24" customWidth="1"/>
    <col min="2" max="2" width="5.83203125" style="24" customWidth="1"/>
    <col min="3" max="9" width="9.83203125" customWidth="1"/>
    <col min="11" max="12" width="9.33203125" customWidth="1"/>
  </cols>
  <sheetData>
    <row r="1" spans="1:10" x14ac:dyDescent="0.2">
      <c r="A1" s="116" t="s">
        <v>285</v>
      </c>
      <c r="B1" s="116"/>
      <c r="C1" s="116"/>
      <c r="D1" s="116"/>
      <c r="E1" s="116"/>
      <c r="F1" s="116"/>
      <c r="G1" s="116"/>
      <c r="H1" s="116"/>
    </row>
    <row r="2" spans="1:10" ht="15.75" x14ac:dyDescent="0.2">
      <c r="A2" s="110" t="s">
        <v>297</v>
      </c>
      <c r="B2" s="110"/>
      <c r="C2" s="110"/>
      <c r="D2" s="110"/>
      <c r="E2" s="110"/>
      <c r="F2" s="110"/>
      <c r="G2" s="110"/>
      <c r="H2" s="110"/>
      <c r="I2" s="3"/>
    </row>
    <row r="3" spans="1:10" ht="12.75" x14ac:dyDescent="0.2">
      <c r="A3" s="111" t="s">
        <v>263</v>
      </c>
      <c r="B3" s="111"/>
      <c r="C3" s="111"/>
      <c r="D3" s="111"/>
      <c r="E3" s="111"/>
      <c r="F3" s="111"/>
      <c r="G3" s="111"/>
      <c r="H3" s="111"/>
      <c r="I3" s="3"/>
    </row>
    <row r="4" spans="1:10" x14ac:dyDescent="0.2">
      <c r="C4" s="4" t="s">
        <v>247</v>
      </c>
      <c r="D4" s="109" t="s">
        <v>257</v>
      </c>
      <c r="E4" s="109"/>
      <c r="F4" s="109"/>
      <c r="G4" s="109"/>
      <c r="H4" s="109"/>
      <c r="I4" s="4"/>
    </row>
    <row r="5" spans="1:10" x14ac:dyDescent="0.2">
      <c r="C5" s="4"/>
      <c r="D5" s="4" t="s">
        <v>7</v>
      </c>
      <c r="E5" s="4" t="s">
        <v>2</v>
      </c>
      <c r="F5" s="4" t="s">
        <v>194</v>
      </c>
      <c r="G5" s="82"/>
      <c r="H5" s="21" t="s">
        <v>6</v>
      </c>
      <c r="I5" s="21"/>
    </row>
    <row r="6" spans="1:10" x14ac:dyDescent="0.2">
      <c r="C6" s="4" t="s">
        <v>1</v>
      </c>
      <c r="D6" s="4" t="s">
        <v>255</v>
      </c>
      <c r="E6" s="4" t="s">
        <v>8</v>
      </c>
      <c r="F6" s="4" t="s">
        <v>253</v>
      </c>
      <c r="G6" s="82" t="s">
        <v>1</v>
      </c>
      <c r="H6" s="21" t="s">
        <v>254</v>
      </c>
      <c r="I6" s="21"/>
    </row>
    <row r="7" spans="1:10" x14ac:dyDescent="0.2">
      <c r="C7" s="4" t="s">
        <v>0</v>
      </c>
      <c r="D7" s="4" t="s">
        <v>0</v>
      </c>
      <c r="E7" s="4" t="s">
        <v>0</v>
      </c>
      <c r="F7" s="4" t="s">
        <v>0</v>
      </c>
      <c r="G7" s="8" t="s">
        <v>0</v>
      </c>
      <c r="H7" s="21" t="s">
        <v>0</v>
      </c>
      <c r="I7" s="21"/>
    </row>
    <row r="8" spans="1:10" x14ac:dyDescent="0.2">
      <c r="C8" s="4"/>
      <c r="D8" s="5" t="s">
        <v>3</v>
      </c>
      <c r="E8" s="5" t="s">
        <v>4</v>
      </c>
      <c r="F8" s="5" t="s">
        <v>5</v>
      </c>
      <c r="G8" s="6" t="s">
        <v>195</v>
      </c>
      <c r="H8" s="22" t="s">
        <v>248</v>
      </c>
      <c r="I8" s="22"/>
    </row>
    <row r="9" spans="1:10" x14ac:dyDescent="0.2">
      <c r="A9" s="25" t="s">
        <v>115</v>
      </c>
      <c r="B9" s="25"/>
      <c r="C9" s="4"/>
      <c r="D9" s="5"/>
      <c r="E9" s="5"/>
      <c r="F9" s="5"/>
      <c r="G9" s="6"/>
      <c r="H9" s="22"/>
      <c r="I9" s="22"/>
    </row>
    <row r="10" spans="1:10" x14ac:dyDescent="0.2">
      <c r="A10" s="24" t="s">
        <v>9</v>
      </c>
      <c r="G10" s="1"/>
      <c r="H10" s="3"/>
      <c r="I10" s="3"/>
    </row>
    <row r="11" spans="1:10" x14ac:dyDescent="0.2">
      <c r="A11" s="24" t="s">
        <v>249</v>
      </c>
      <c r="C11" s="89">
        <v>11069</v>
      </c>
      <c r="D11" s="11">
        <v>10552</v>
      </c>
      <c r="E11" s="11">
        <v>11426</v>
      </c>
      <c r="F11" s="11">
        <v>11601</v>
      </c>
      <c r="G11" s="77">
        <v>11848</v>
      </c>
      <c r="H11" s="15">
        <v>247</v>
      </c>
      <c r="I11" s="15"/>
      <c r="J11" s="11"/>
    </row>
    <row r="12" spans="1:10" x14ac:dyDescent="0.2">
      <c r="A12" s="24" t="s">
        <v>10</v>
      </c>
      <c r="C12" s="89">
        <v>11946</v>
      </c>
      <c r="D12" s="11">
        <v>11850</v>
      </c>
      <c r="E12" s="11">
        <v>12704</v>
      </c>
      <c r="F12" s="11">
        <v>12858</v>
      </c>
      <c r="G12" s="77">
        <v>12817</v>
      </c>
      <c r="H12" s="15">
        <v>-41</v>
      </c>
      <c r="I12" s="15"/>
    </row>
    <row r="13" spans="1:10" x14ac:dyDescent="0.2">
      <c r="A13" s="24" t="s">
        <v>11</v>
      </c>
      <c r="C13" s="89">
        <v>1515</v>
      </c>
      <c r="D13" s="11">
        <v>2285</v>
      </c>
      <c r="E13" s="11">
        <v>2196</v>
      </c>
      <c r="F13" s="11">
        <v>1961</v>
      </c>
      <c r="G13" s="77">
        <v>2081</v>
      </c>
      <c r="H13" s="15">
        <v>120</v>
      </c>
      <c r="I13" s="15"/>
    </row>
    <row r="14" spans="1:10" x14ac:dyDescent="0.2">
      <c r="A14" s="24" t="s">
        <v>12</v>
      </c>
      <c r="C14" s="89">
        <v>35476</v>
      </c>
      <c r="D14" s="11">
        <v>39030</v>
      </c>
      <c r="E14" s="11">
        <v>39238</v>
      </c>
      <c r="F14" s="11">
        <v>37550</v>
      </c>
      <c r="G14" s="77">
        <v>37434</v>
      </c>
      <c r="H14" s="15">
        <v>-116</v>
      </c>
      <c r="I14" s="15"/>
    </row>
    <row r="15" spans="1:10" x14ac:dyDescent="0.2">
      <c r="A15" s="24" t="s">
        <v>13</v>
      </c>
      <c r="C15" s="89">
        <v>197</v>
      </c>
      <c r="D15" s="11">
        <v>196</v>
      </c>
      <c r="E15" s="11">
        <v>363</v>
      </c>
      <c r="F15" s="11">
        <v>461</v>
      </c>
      <c r="G15" s="77">
        <v>548</v>
      </c>
      <c r="H15" s="15">
        <v>87</v>
      </c>
      <c r="I15" s="15"/>
    </row>
    <row r="16" spans="1:10" x14ac:dyDescent="0.2">
      <c r="A16" s="24" t="s">
        <v>14</v>
      </c>
      <c r="C16" s="89">
        <v>11091</v>
      </c>
      <c r="D16" s="11">
        <v>7093</v>
      </c>
      <c r="E16" s="11">
        <v>9109</v>
      </c>
      <c r="F16" s="11">
        <v>11158</v>
      </c>
      <c r="G16" s="77">
        <v>11045</v>
      </c>
      <c r="H16" s="15">
        <v>-113</v>
      </c>
      <c r="I16" s="15"/>
    </row>
    <row r="17" spans="1:9" x14ac:dyDescent="0.2">
      <c r="A17" s="24" t="s">
        <v>89</v>
      </c>
      <c r="C17" s="89">
        <v>932</v>
      </c>
      <c r="D17" s="11">
        <v>215</v>
      </c>
      <c r="E17" s="11">
        <v>127</v>
      </c>
      <c r="F17" s="11">
        <v>187</v>
      </c>
      <c r="G17" s="77">
        <v>181</v>
      </c>
      <c r="H17" s="15">
        <v>-6</v>
      </c>
      <c r="I17" s="15"/>
    </row>
    <row r="18" spans="1:9" x14ac:dyDescent="0.2">
      <c r="A18" s="24" t="s">
        <v>15</v>
      </c>
      <c r="C18" s="89">
        <v>1110</v>
      </c>
      <c r="D18" s="11">
        <v>999</v>
      </c>
      <c r="E18" s="11">
        <v>1062</v>
      </c>
      <c r="F18" s="11">
        <v>1068</v>
      </c>
      <c r="G18" s="77">
        <v>1158</v>
      </c>
      <c r="H18" s="15">
        <v>89</v>
      </c>
      <c r="I18" s="15"/>
    </row>
    <row r="19" spans="1:9" x14ac:dyDescent="0.2">
      <c r="A19" s="27" t="s">
        <v>24</v>
      </c>
      <c r="B19" s="27"/>
      <c r="C19" s="90">
        <v>73336</v>
      </c>
      <c r="D19" s="15">
        <v>72220</v>
      </c>
      <c r="E19" s="15">
        <v>76227</v>
      </c>
      <c r="F19" s="15">
        <v>76845</v>
      </c>
      <c r="G19" s="78">
        <v>77112</v>
      </c>
      <c r="H19" s="15">
        <v>266</v>
      </c>
      <c r="I19" s="15"/>
    </row>
    <row r="20" spans="1:9" x14ac:dyDescent="0.2">
      <c r="A20" s="24" t="s">
        <v>25</v>
      </c>
      <c r="C20" s="11"/>
      <c r="D20" s="11"/>
      <c r="E20" s="11"/>
      <c r="F20" s="11"/>
      <c r="G20" s="77"/>
      <c r="H20" s="15"/>
      <c r="I20" s="15"/>
    </row>
    <row r="21" spans="1:9" x14ac:dyDescent="0.2">
      <c r="A21" s="28" t="s">
        <v>16</v>
      </c>
      <c r="B21" s="28"/>
      <c r="C21" s="89">
        <v>15478</v>
      </c>
      <c r="D21" s="11">
        <v>16113</v>
      </c>
      <c r="E21" s="11">
        <v>16751</v>
      </c>
      <c r="F21" s="11">
        <v>17037</v>
      </c>
      <c r="G21" s="77">
        <v>17098</v>
      </c>
      <c r="H21" s="15">
        <v>61</v>
      </c>
      <c r="I21" s="15"/>
    </row>
    <row r="22" spans="1:9" x14ac:dyDescent="0.2">
      <c r="A22" s="28" t="s">
        <v>158</v>
      </c>
      <c r="B22" s="28"/>
      <c r="C22" s="11"/>
      <c r="D22" s="11"/>
      <c r="E22" s="11"/>
      <c r="F22" s="11"/>
      <c r="G22" s="77"/>
      <c r="H22" s="15"/>
      <c r="I22" s="15"/>
    </row>
    <row r="23" spans="1:9" x14ac:dyDescent="0.2">
      <c r="A23" s="26" t="s">
        <v>159</v>
      </c>
      <c r="B23" s="26"/>
      <c r="C23" s="89">
        <v>1592</v>
      </c>
      <c r="D23" s="11">
        <v>1718</v>
      </c>
      <c r="E23" s="11">
        <v>1829</v>
      </c>
      <c r="F23" s="11">
        <v>1860</v>
      </c>
      <c r="G23" s="77">
        <v>1912</v>
      </c>
      <c r="H23" s="15">
        <v>53</v>
      </c>
      <c r="I23" s="15"/>
    </row>
    <row r="24" spans="1:9" x14ac:dyDescent="0.2">
      <c r="A24" s="26" t="s">
        <v>45</v>
      </c>
      <c r="B24" s="26"/>
      <c r="C24" s="89">
        <v>75</v>
      </c>
      <c r="D24" s="11">
        <v>181</v>
      </c>
      <c r="E24" s="11">
        <v>206</v>
      </c>
      <c r="F24" s="11">
        <v>169</v>
      </c>
      <c r="G24" s="77">
        <v>160</v>
      </c>
      <c r="H24" s="15">
        <v>-9</v>
      </c>
      <c r="I24" s="15"/>
    </row>
    <row r="25" spans="1:9" x14ac:dyDescent="0.2">
      <c r="A25" s="28" t="s">
        <v>46</v>
      </c>
      <c r="B25" s="28"/>
      <c r="C25" s="89">
        <v>315</v>
      </c>
      <c r="D25" s="11">
        <v>289</v>
      </c>
      <c r="E25" s="11">
        <v>304</v>
      </c>
      <c r="F25" s="11">
        <v>310</v>
      </c>
      <c r="G25" s="77">
        <v>363</v>
      </c>
      <c r="H25" s="15">
        <v>53</v>
      </c>
      <c r="I25" s="15"/>
    </row>
    <row r="26" spans="1:9" x14ac:dyDescent="0.2">
      <c r="A26" s="28" t="s">
        <v>17</v>
      </c>
      <c r="B26" s="28"/>
      <c r="C26" s="89">
        <v>4767</v>
      </c>
      <c r="D26" s="11">
        <v>4613</v>
      </c>
      <c r="E26" s="11">
        <v>4913</v>
      </c>
      <c r="F26" s="11">
        <v>4932</v>
      </c>
      <c r="G26" s="77">
        <v>5112</v>
      </c>
      <c r="H26" s="15">
        <v>180</v>
      </c>
      <c r="I26" s="15"/>
    </row>
    <row r="27" spans="1:9" x14ac:dyDescent="0.2">
      <c r="A27" s="28" t="s">
        <v>18</v>
      </c>
      <c r="B27" s="28"/>
      <c r="C27" s="89">
        <v>3913</v>
      </c>
      <c r="D27" s="11">
        <v>4454</v>
      </c>
      <c r="E27" s="11">
        <v>4848</v>
      </c>
      <c r="F27" s="11">
        <v>4901</v>
      </c>
      <c r="G27" s="77">
        <v>4133</v>
      </c>
      <c r="H27" s="15">
        <v>-768</v>
      </c>
      <c r="I27" s="15"/>
    </row>
    <row r="28" spans="1:9" x14ac:dyDescent="0.2">
      <c r="A28" s="28" t="s">
        <v>19</v>
      </c>
      <c r="B28" s="28"/>
      <c r="C28" s="89">
        <v>33644</v>
      </c>
      <c r="D28" s="11">
        <v>36879</v>
      </c>
      <c r="E28" s="11">
        <v>37506</v>
      </c>
      <c r="F28" s="11">
        <v>35782</v>
      </c>
      <c r="G28" s="77">
        <v>36632</v>
      </c>
      <c r="H28" s="15">
        <v>850</v>
      </c>
      <c r="I28" s="15"/>
    </row>
    <row r="29" spans="1:9" x14ac:dyDescent="0.2">
      <c r="A29" s="24" t="s">
        <v>180</v>
      </c>
      <c r="C29" s="89"/>
      <c r="D29" s="11"/>
      <c r="E29" s="11"/>
      <c r="F29" s="11"/>
      <c r="G29" s="77"/>
      <c r="H29" s="15"/>
      <c r="I29" s="15"/>
    </row>
    <row r="30" spans="1:9" x14ac:dyDescent="0.2">
      <c r="A30" s="26" t="s">
        <v>181</v>
      </c>
      <c r="B30" s="26"/>
      <c r="C30" s="89">
        <v>203</v>
      </c>
      <c r="D30" s="11">
        <v>204</v>
      </c>
      <c r="E30" s="11">
        <v>209</v>
      </c>
      <c r="F30" s="11">
        <v>212</v>
      </c>
      <c r="G30" s="77">
        <v>217</v>
      </c>
      <c r="H30" s="15">
        <v>5</v>
      </c>
      <c r="I30" s="15"/>
    </row>
    <row r="31" spans="1:9" x14ac:dyDescent="0.2">
      <c r="A31" s="26" t="s">
        <v>20</v>
      </c>
      <c r="B31" s="26"/>
      <c r="C31" s="89">
        <v>1048</v>
      </c>
      <c r="D31" s="11">
        <v>1047</v>
      </c>
      <c r="E31" s="11">
        <v>1439</v>
      </c>
      <c r="F31" s="11">
        <v>1460</v>
      </c>
      <c r="G31" s="77">
        <v>1428</v>
      </c>
      <c r="H31" s="15">
        <v>-31</v>
      </c>
      <c r="I31" s="15"/>
    </row>
    <row r="32" spans="1:9" x14ac:dyDescent="0.2">
      <c r="A32" s="24" t="s">
        <v>176</v>
      </c>
      <c r="C32" s="89">
        <v>0</v>
      </c>
      <c r="D32" s="89">
        <v>0</v>
      </c>
      <c r="E32" s="89">
        <v>0</v>
      </c>
      <c r="F32" s="11">
        <v>0</v>
      </c>
      <c r="G32" s="77">
        <v>0</v>
      </c>
      <c r="H32" s="15">
        <v>0</v>
      </c>
      <c r="I32" s="15"/>
    </row>
    <row r="33" spans="1:9" x14ac:dyDescent="0.2">
      <c r="A33" s="24" t="s">
        <v>21</v>
      </c>
      <c r="C33" s="89">
        <v>4737</v>
      </c>
      <c r="D33" s="11">
        <v>4984</v>
      </c>
      <c r="E33" s="11">
        <v>5723</v>
      </c>
      <c r="F33" s="11">
        <v>5452</v>
      </c>
      <c r="G33" s="77">
        <v>5337</v>
      </c>
      <c r="H33" s="15">
        <v>-115</v>
      </c>
      <c r="I33" s="15"/>
    </row>
    <row r="34" spans="1:9" x14ac:dyDescent="0.2">
      <c r="A34" s="24" t="s">
        <v>22</v>
      </c>
      <c r="C34" s="89">
        <v>852</v>
      </c>
      <c r="D34" s="11">
        <v>502</v>
      </c>
      <c r="E34" s="11">
        <v>498</v>
      </c>
      <c r="F34" s="11">
        <v>352</v>
      </c>
      <c r="G34" s="77">
        <v>273</v>
      </c>
      <c r="H34" s="15">
        <v>-79</v>
      </c>
      <c r="I34" s="15"/>
    </row>
    <row r="35" spans="1:9" x14ac:dyDescent="0.2">
      <c r="A35" s="27" t="s">
        <v>24</v>
      </c>
      <c r="B35" s="27"/>
      <c r="C35" s="90">
        <v>66623</v>
      </c>
      <c r="D35" s="15">
        <v>70983</v>
      </c>
      <c r="E35" s="15">
        <v>74227</v>
      </c>
      <c r="F35" s="15">
        <v>72467</v>
      </c>
      <c r="G35" s="78">
        <v>72666</v>
      </c>
      <c r="H35" s="15">
        <v>199</v>
      </c>
      <c r="I35" s="15"/>
    </row>
    <row r="36" spans="1:9" x14ac:dyDescent="0.2">
      <c r="A36" s="23" t="s">
        <v>245</v>
      </c>
      <c r="B36" s="36"/>
      <c r="C36" s="91">
        <v>6713</v>
      </c>
      <c r="D36" s="13">
        <v>1237</v>
      </c>
      <c r="E36" s="13">
        <v>2000</v>
      </c>
      <c r="F36" s="13">
        <v>4379</v>
      </c>
      <c r="G36" s="79">
        <v>4446</v>
      </c>
      <c r="H36" s="18">
        <v>67</v>
      </c>
      <c r="I36" s="18"/>
    </row>
    <row r="37" spans="1:9" x14ac:dyDescent="0.2">
      <c r="A37" s="3" t="s">
        <v>175</v>
      </c>
      <c r="B37" s="3"/>
      <c r="G37" s="80"/>
      <c r="H37" s="15"/>
      <c r="I37" s="15"/>
    </row>
    <row r="38" spans="1:9" x14ac:dyDescent="0.2">
      <c r="A38" s="32" t="s">
        <v>142</v>
      </c>
      <c r="B38" s="32"/>
      <c r="C38" s="89">
        <v>-384</v>
      </c>
      <c r="D38" s="11">
        <v>-168</v>
      </c>
      <c r="E38" s="11">
        <v>-218</v>
      </c>
      <c r="F38" s="11">
        <v>-211</v>
      </c>
      <c r="G38" s="77">
        <v>-295</v>
      </c>
      <c r="H38" s="15">
        <v>-84</v>
      </c>
      <c r="I38" s="15"/>
    </row>
    <row r="39" spans="1:9" x14ac:dyDescent="0.2">
      <c r="A39" s="7" t="s">
        <v>47</v>
      </c>
      <c r="B39" s="7"/>
      <c r="C39" s="89">
        <v>-15</v>
      </c>
      <c r="D39" s="11">
        <v>-50</v>
      </c>
      <c r="E39" s="11">
        <v>-57</v>
      </c>
      <c r="F39" s="11">
        <v>-57</v>
      </c>
      <c r="G39" s="77">
        <v>-57</v>
      </c>
      <c r="H39" s="100">
        <v>0</v>
      </c>
      <c r="I39" s="15"/>
    </row>
    <row r="40" spans="1:9" x14ac:dyDescent="0.2">
      <c r="A40" s="24" t="s">
        <v>179</v>
      </c>
      <c r="C40" s="89">
        <v>-43</v>
      </c>
      <c r="D40" s="100">
        <v>0</v>
      </c>
      <c r="E40" s="100">
        <v>0</v>
      </c>
      <c r="F40" s="100">
        <v>0</v>
      </c>
      <c r="G40" s="77">
        <v>140</v>
      </c>
      <c r="H40" s="15">
        <v>140</v>
      </c>
      <c r="I40" s="15"/>
    </row>
    <row r="41" spans="1:9" x14ac:dyDescent="0.2">
      <c r="A41" s="34" t="s">
        <v>48</v>
      </c>
      <c r="B41" s="34"/>
      <c r="C41" s="90">
        <v>-442</v>
      </c>
      <c r="D41" s="15">
        <v>-217</v>
      </c>
      <c r="E41" s="15">
        <v>-275</v>
      </c>
      <c r="F41" s="15">
        <v>-268</v>
      </c>
      <c r="G41" s="78">
        <v>-211</v>
      </c>
      <c r="H41" s="15">
        <v>56</v>
      </c>
      <c r="I41" s="15"/>
    </row>
    <row r="42" spans="1:9" x14ac:dyDescent="0.2">
      <c r="A42" s="3" t="s">
        <v>49</v>
      </c>
      <c r="B42" s="3"/>
      <c r="C42" s="90">
        <v>6270</v>
      </c>
      <c r="D42" s="15">
        <v>1020</v>
      </c>
      <c r="E42" s="15">
        <v>1725</v>
      </c>
      <c r="F42" s="15">
        <v>4111</v>
      </c>
      <c r="G42" s="78">
        <v>4234</v>
      </c>
      <c r="H42" s="15">
        <v>123</v>
      </c>
      <c r="I42" s="15"/>
    </row>
    <row r="43" spans="1:9" x14ac:dyDescent="0.2">
      <c r="A43" s="3" t="s">
        <v>50</v>
      </c>
      <c r="B43" s="3"/>
      <c r="C43" s="13"/>
      <c r="D43" s="13"/>
      <c r="E43" s="13"/>
      <c r="F43" s="13"/>
      <c r="G43" s="79"/>
      <c r="H43" s="15"/>
      <c r="I43" s="15"/>
    </row>
    <row r="44" spans="1:9" x14ac:dyDescent="0.2">
      <c r="A44" s="3" t="s">
        <v>174</v>
      </c>
      <c r="B44" s="3"/>
      <c r="C44" s="13"/>
      <c r="D44" s="13"/>
      <c r="E44" s="13"/>
      <c r="F44" s="13"/>
      <c r="G44" s="79"/>
      <c r="H44" s="15"/>
      <c r="I44" s="15"/>
    </row>
    <row r="45" spans="1:9" x14ac:dyDescent="0.2">
      <c r="A45" t="s">
        <v>51</v>
      </c>
      <c r="B45"/>
      <c r="C45" s="89">
        <v>13102</v>
      </c>
      <c r="D45" s="11">
        <v>2712</v>
      </c>
      <c r="E45" s="11">
        <v>3047</v>
      </c>
      <c r="F45" s="11">
        <v>2942</v>
      </c>
      <c r="G45" s="77">
        <v>15116</v>
      </c>
      <c r="H45" s="15">
        <v>12174</v>
      </c>
      <c r="I45" s="15"/>
    </row>
    <row r="46" spans="1:9" x14ac:dyDescent="0.2">
      <c r="A46" s="32" t="s">
        <v>178</v>
      </c>
      <c r="B46" s="32"/>
      <c r="C46" s="89">
        <v>747</v>
      </c>
      <c r="D46" s="11">
        <v>-108</v>
      </c>
      <c r="E46" s="11">
        <v>-188</v>
      </c>
      <c r="F46" s="11">
        <v>-408</v>
      </c>
      <c r="G46" s="77">
        <v>79</v>
      </c>
      <c r="H46" s="15">
        <v>487</v>
      </c>
      <c r="I46" s="15"/>
    </row>
    <row r="47" spans="1:9" x14ac:dyDescent="0.2">
      <c r="A47" s="33" t="s">
        <v>52</v>
      </c>
      <c r="B47" s="33"/>
      <c r="C47" s="89">
        <v>-6</v>
      </c>
      <c r="D47" s="11">
        <v>-46</v>
      </c>
      <c r="E47" s="11">
        <v>-46</v>
      </c>
      <c r="F47" s="11">
        <v>-46</v>
      </c>
      <c r="G47" s="77">
        <v>-32</v>
      </c>
      <c r="H47" s="15">
        <v>14</v>
      </c>
      <c r="I47" s="15"/>
    </row>
    <row r="48" spans="1:9" x14ac:dyDescent="0.2">
      <c r="A48" s="7" t="s">
        <v>53</v>
      </c>
      <c r="B48" s="7"/>
      <c r="C48" s="89">
        <v>-712</v>
      </c>
      <c r="D48" s="11">
        <v>112</v>
      </c>
      <c r="E48" s="11">
        <v>166</v>
      </c>
      <c r="F48" s="11">
        <v>166</v>
      </c>
      <c r="G48" s="77">
        <v>596</v>
      </c>
      <c r="H48" s="15">
        <v>430</v>
      </c>
      <c r="I48" s="15"/>
    </row>
    <row r="49" spans="1:9" x14ac:dyDescent="0.2">
      <c r="A49" s="7" t="s">
        <v>54</v>
      </c>
      <c r="B49" s="7"/>
      <c r="C49" s="99">
        <v>0</v>
      </c>
      <c r="D49" s="99">
        <v>0</v>
      </c>
      <c r="E49" s="99">
        <v>0</v>
      </c>
      <c r="F49" s="99">
        <v>0</v>
      </c>
      <c r="G49" s="84">
        <v>0</v>
      </c>
      <c r="H49" s="100">
        <v>0</v>
      </c>
      <c r="I49" s="15"/>
    </row>
    <row r="50" spans="1:9" x14ac:dyDescent="0.2">
      <c r="A50" s="3" t="s">
        <v>185</v>
      </c>
      <c r="B50" s="3"/>
      <c r="C50" s="90">
        <v>13132</v>
      </c>
      <c r="D50" s="15">
        <v>2670</v>
      </c>
      <c r="E50" s="15">
        <v>2979</v>
      </c>
      <c r="F50" s="15">
        <v>2654</v>
      </c>
      <c r="G50" s="78">
        <v>15759</v>
      </c>
      <c r="H50" s="15">
        <v>13105</v>
      </c>
      <c r="I50" s="15"/>
    </row>
    <row r="51" spans="1:9" ht="12" thickBot="1" x14ac:dyDescent="0.25">
      <c r="A51" s="25" t="s">
        <v>246</v>
      </c>
      <c r="B51" s="36"/>
      <c r="C51" s="90">
        <v>19402</v>
      </c>
      <c r="D51" s="15">
        <v>3690</v>
      </c>
      <c r="E51" s="15">
        <v>4704</v>
      </c>
      <c r="F51" s="15">
        <v>6765</v>
      </c>
      <c r="G51" s="78">
        <v>19993</v>
      </c>
      <c r="H51" s="15">
        <v>13229</v>
      </c>
      <c r="I51" s="15"/>
    </row>
    <row r="52" spans="1:9" ht="12" thickBot="1" x14ac:dyDescent="0.25">
      <c r="A52" s="57" t="s">
        <v>55</v>
      </c>
      <c r="B52" s="57"/>
      <c r="C52" s="66"/>
      <c r="D52" s="66"/>
      <c r="E52" s="66"/>
      <c r="F52" s="66"/>
      <c r="G52" s="81"/>
      <c r="H52" s="66"/>
      <c r="I52" s="11"/>
    </row>
    <row r="53" spans="1:9" x14ac:dyDescent="0.2">
      <c r="A53" s="23" t="s">
        <v>23</v>
      </c>
      <c r="B53" s="23"/>
      <c r="C53" s="91">
        <v>6713</v>
      </c>
      <c r="D53" s="13">
        <v>1237</v>
      </c>
      <c r="E53" s="13">
        <v>2000</v>
      </c>
      <c r="F53" s="13">
        <v>4379</v>
      </c>
      <c r="G53" s="79">
        <v>4446</v>
      </c>
      <c r="H53" s="18">
        <v>67</v>
      </c>
      <c r="I53" s="18"/>
    </row>
    <row r="54" spans="1:9" x14ac:dyDescent="0.2">
      <c r="A54" s="24" t="s">
        <v>61</v>
      </c>
      <c r="C54" s="11"/>
      <c r="D54" s="11"/>
      <c r="E54" s="11"/>
      <c r="F54" s="11"/>
      <c r="G54" s="77"/>
      <c r="H54" s="15"/>
      <c r="I54" s="15"/>
    </row>
    <row r="55" spans="1:9" x14ac:dyDescent="0.2">
      <c r="A55" s="31" t="s">
        <v>43</v>
      </c>
      <c r="B55" s="31"/>
      <c r="C55" s="89">
        <v>7172</v>
      </c>
      <c r="D55" s="11">
        <v>8873</v>
      </c>
      <c r="E55" s="11">
        <v>8904</v>
      </c>
      <c r="F55" s="11">
        <v>8226</v>
      </c>
      <c r="G55" s="77">
        <v>9225</v>
      </c>
      <c r="H55" s="15">
        <v>1000</v>
      </c>
      <c r="I55" s="15"/>
    </row>
    <row r="56" spans="1:9" x14ac:dyDescent="0.2">
      <c r="A56" s="24" t="s">
        <v>56</v>
      </c>
      <c r="C56" s="89">
        <v>1302</v>
      </c>
      <c r="D56" s="11">
        <v>-256</v>
      </c>
      <c r="E56" s="11">
        <v>-269</v>
      </c>
      <c r="F56" s="11">
        <v>-654</v>
      </c>
      <c r="G56" s="77">
        <v>311</v>
      </c>
      <c r="H56" s="15">
        <v>965</v>
      </c>
      <c r="I56" s="15"/>
    </row>
    <row r="57" spans="1:9" x14ac:dyDescent="0.2">
      <c r="A57" s="30" t="s">
        <v>131</v>
      </c>
      <c r="B57" s="30"/>
      <c r="C57" s="89">
        <v>187</v>
      </c>
      <c r="D57" s="11">
        <v>157</v>
      </c>
      <c r="E57" s="11">
        <v>157</v>
      </c>
      <c r="F57" s="11">
        <v>153</v>
      </c>
      <c r="G57" s="77">
        <v>196</v>
      </c>
      <c r="H57" s="15">
        <v>44</v>
      </c>
      <c r="I57" s="15"/>
    </row>
    <row r="58" spans="1:9" x14ac:dyDescent="0.2">
      <c r="A58" s="25" t="s">
        <v>57</v>
      </c>
      <c r="B58" s="25"/>
      <c r="C58" s="11"/>
      <c r="D58" s="11"/>
      <c r="E58" s="11"/>
      <c r="F58" s="11"/>
      <c r="G58" s="77"/>
      <c r="H58" s="15"/>
      <c r="I58" s="15"/>
    </row>
    <row r="59" spans="1:9" x14ac:dyDescent="0.2">
      <c r="A59" s="24" t="s">
        <v>27</v>
      </c>
      <c r="C59" s="89">
        <v>528</v>
      </c>
      <c r="D59" s="11">
        <v>538</v>
      </c>
      <c r="E59" s="11">
        <v>501</v>
      </c>
      <c r="F59" s="11">
        <v>430</v>
      </c>
      <c r="G59" s="77">
        <v>483</v>
      </c>
      <c r="H59" s="15">
        <v>53</v>
      </c>
      <c r="I59" s="15"/>
    </row>
    <row r="60" spans="1:9" x14ac:dyDescent="0.2">
      <c r="A60" s="24" t="s">
        <v>58</v>
      </c>
      <c r="C60" s="89">
        <v>4767</v>
      </c>
      <c r="D60" s="11">
        <v>4613</v>
      </c>
      <c r="E60" s="11">
        <v>4913</v>
      </c>
      <c r="F60" s="11">
        <v>4932</v>
      </c>
      <c r="G60" s="77">
        <v>5112</v>
      </c>
      <c r="H60" s="15">
        <v>180</v>
      </c>
      <c r="I60" s="15"/>
    </row>
    <row r="61" spans="1:9" x14ac:dyDescent="0.2">
      <c r="A61" s="25" t="s">
        <v>59</v>
      </c>
      <c r="B61" s="25"/>
      <c r="C61" s="90">
        <v>3366</v>
      </c>
      <c r="D61" s="11">
        <v>3623</v>
      </c>
      <c r="E61" s="11">
        <v>3377</v>
      </c>
      <c r="F61" s="11">
        <v>2363</v>
      </c>
      <c r="G61" s="77">
        <v>4137</v>
      </c>
      <c r="H61" s="15">
        <v>1775</v>
      </c>
      <c r="I61" s="15"/>
    </row>
    <row r="62" spans="1:9" x14ac:dyDescent="0.2">
      <c r="A62" s="25" t="s">
        <v>60</v>
      </c>
      <c r="B62" s="36"/>
      <c r="C62" s="90">
        <v>3346</v>
      </c>
      <c r="D62" s="15">
        <v>-2387</v>
      </c>
      <c r="E62" s="15">
        <v>-1377</v>
      </c>
      <c r="F62" s="15">
        <v>2016</v>
      </c>
      <c r="G62" s="78">
        <v>308</v>
      </c>
      <c r="H62" s="15">
        <v>-1708</v>
      </c>
      <c r="I62" s="15"/>
    </row>
    <row r="63" spans="1:9" x14ac:dyDescent="0.2">
      <c r="A63" s="108" t="s">
        <v>276</v>
      </c>
      <c r="B63" s="108"/>
      <c r="C63" s="108"/>
      <c r="D63" s="108"/>
      <c r="E63" s="108"/>
      <c r="F63" s="108"/>
      <c r="G63" s="108"/>
      <c r="H63" s="108"/>
    </row>
    <row r="64" spans="1:9" x14ac:dyDescent="0.2">
      <c r="A64" s="24" t="s">
        <v>277</v>
      </c>
      <c r="H64" s="3"/>
    </row>
    <row r="65" spans="1:8" x14ac:dyDescent="0.2">
      <c r="A65" s="108" t="s">
        <v>267</v>
      </c>
      <c r="B65" s="108"/>
      <c r="C65" s="108"/>
      <c r="D65" s="108"/>
      <c r="E65" s="108"/>
      <c r="F65" s="108"/>
      <c r="G65" s="108"/>
      <c r="H65" s="108"/>
    </row>
  </sheetData>
  <mergeCells count="6">
    <mergeCell ref="A1:H1"/>
    <mergeCell ref="A65:H65"/>
    <mergeCell ref="D4:H4"/>
    <mergeCell ref="A2:H2"/>
    <mergeCell ref="A3:H3"/>
    <mergeCell ref="A63:H63"/>
  </mergeCells>
  <phoneticPr fontId="0" type="noConversion"/>
  <pageMargins left="0.75" right="0.75" top="1" bottom="1" header="0.5" footer="0.5"/>
  <pageSetup paperSize="9" scale="93" orientation="portrait" r:id="rId1"/>
  <headerFooter alignWithMargins="0"/>
  <ignoredErrors>
    <ignoredError sqref="D8:G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J62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style="24" customWidth="1"/>
    <col min="2" max="2" width="5.83203125" style="24" customWidth="1"/>
    <col min="3" max="9" width="9.83203125" customWidth="1"/>
  </cols>
  <sheetData>
    <row r="1" spans="1:10" x14ac:dyDescent="0.2">
      <c r="A1" s="116" t="s">
        <v>286</v>
      </c>
      <c r="B1" s="116"/>
      <c r="C1" s="116"/>
      <c r="D1" s="116"/>
      <c r="E1" s="116"/>
      <c r="F1" s="116"/>
      <c r="G1" s="116"/>
      <c r="H1" s="116"/>
    </row>
    <row r="2" spans="1:10" ht="15.75" x14ac:dyDescent="0.2">
      <c r="A2" s="110" t="s">
        <v>297</v>
      </c>
      <c r="B2" s="110"/>
      <c r="C2" s="110"/>
      <c r="D2" s="110"/>
      <c r="E2" s="110"/>
      <c r="F2" s="110"/>
      <c r="G2" s="110"/>
      <c r="H2" s="110"/>
      <c r="I2" s="3"/>
    </row>
    <row r="3" spans="1:10" ht="12.75" x14ac:dyDescent="0.2">
      <c r="A3" s="111" t="s">
        <v>270</v>
      </c>
      <c r="B3" s="111"/>
      <c r="C3" s="111"/>
      <c r="D3" s="111"/>
      <c r="E3" s="111"/>
      <c r="F3" s="111"/>
      <c r="G3" s="111"/>
      <c r="H3" s="111"/>
      <c r="I3" s="3"/>
    </row>
    <row r="4" spans="1:10" x14ac:dyDescent="0.2">
      <c r="C4" s="4">
        <v>2022</v>
      </c>
      <c r="D4" s="109">
        <v>2023</v>
      </c>
      <c r="E4" s="109"/>
      <c r="F4" s="109"/>
      <c r="G4" s="109"/>
      <c r="H4" s="109"/>
      <c r="I4" s="4"/>
    </row>
    <row r="5" spans="1:10" x14ac:dyDescent="0.2">
      <c r="C5" s="4"/>
      <c r="D5" s="4" t="s">
        <v>7</v>
      </c>
      <c r="E5" s="4" t="s">
        <v>2</v>
      </c>
      <c r="F5" s="4" t="s">
        <v>194</v>
      </c>
      <c r="G5" s="82"/>
      <c r="H5" s="21" t="s">
        <v>6</v>
      </c>
      <c r="I5" s="21"/>
    </row>
    <row r="6" spans="1:10" x14ac:dyDescent="0.2">
      <c r="C6" s="4" t="s">
        <v>1</v>
      </c>
      <c r="D6" s="4" t="s">
        <v>255</v>
      </c>
      <c r="E6" s="4" t="s">
        <v>8</v>
      </c>
      <c r="F6" s="4" t="s">
        <v>253</v>
      </c>
      <c r="G6" s="82" t="s">
        <v>1</v>
      </c>
      <c r="H6" s="21" t="s">
        <v>254</v>
      </c>
      <c r="I6" s="21"/>
    </row>
    <row r="7" spans="1:10" x14ac:dyDescent="0.2">
      <c r="C7" s="4" t="s">
        <v>0</v>
      </c>
      <c r="D7" s="4" t="s">
        <v>0</v>
      </c>
      <c r="E7" s="4" t="s">
        <v>0</v>
      </c>
      <c r="F7" s="4" t="s">
        <v>0</v>
      </c>
      <c r="G7" s="8" t="s">
        <v>0</v>
      </c>
      <c r="H7" s="21" t="s">
        <v>0</v>
      </c>
      <c r="I7" s="21"/>
    </row>
    <row r="8" spans="1:10" x14ac:dyDescent="0.2">
      <c r="C8" s="4"/>
      <c r="D8" s="5" t="s">
        <v>3</v>
      </c>
      <c r="E8" s="5" t="s">
        <v>4</v>
      </c>
      <c r="F8" s="5" t="s">
        <v>5</v>
      </c>
      <c r="G8" s="6" t="s">
        <v>195</v>
      </c>
      <c r="H8" s="22" t="s">
        <v>248</v>
      </c>
      <c r="I8" s="22"/>
    </row>
    <row r="9" spans="1:10" x14ac:dyDescent="0.2">
      <c r="A9" t="s">
        <v>28</v>
      </c>
      <c r="B9"/>
      <c r="G9" s="12"/>
      <c r="H9" s="3"/>
      <c r="I9" s="3"/>
    </row>
    <row r="10" spans="1:10" s="3" customFormat="1" x14ac:dyDescent="0.2">
      <c r="A10" s="3" t="s">
        <v>29</v>
      </c>
      <c r="G10" s="16"/>
    </row>
    <row r="11" spans="1:10" x14ac:dyDescent="0.2">
      <c r="A11" t="s">
        <v>112</v>
      </c>
      <c r="B11"/>
      <c r="C11" s="89">
        <v>7858</v>
      </c>
      <c r="D11" s="11">
        <v>5155</v>
      </c>
      <c r="E11" s="11">
        <v>4119</v>
      </c>
      <c r="F11" s="11">
        <v>5996</v>
      </c>
      <c r="G11" s="77">
        <v>5740</v>
      </c>
      <c r="H11" s="15">
        <v>-256</v>
      </c>
      <c r="I11" s="15"/>
      <c r="J11" s="11"/>
    </row>
    <row r="12" spans="1:10" x14ac:dyDescent="0.2">
      <c r="A12" t="s">
        <v>101</v>
      </c>
      <c r="B12"/>
      <c r="C12" s="89">
        <v>416</v>
      </c>
      <c r="D12" s="11">
        <v>433</v>
      </c>
      <c r="E12" s="11">
        <v>429</v>
      </c>
      <c r="F12" s="11">
        <v>432</v>
      </c>
      <c r="G12" s="77">
        <v>423</v>
      </c>
      <c r="H12" s="15">
        <v>-9</v>
      </c>
      <c r="I12" s="15"/>
    </row>
    <row r="13" spans="1:10" x14ac:dyDescent="0.2">
      <c r="A13" t="s">
        <v>113</v>
      </c>
      <c r="B13"/>
      <c r="C13" s="89">
        <v>9223</v>
      </c>
      <c r="D13" s="11">
        <v>9678</v>
      </c>
      <c r="E13" s="11">
        <v>9370</v>
      </c>
      <c r="F13" s="11">
        <v>8886</v>
      </c>
      <c r="G13" s="77">
        <v>9700</v>
      </c>
      <c r="H13" s="15">
        <v>814</v>
      </c>
      <c r="I13" s="15"/>
    </row>
    <row r="14" spans="1:10" x14ac:dyDescent="0.2">
      <c r="A14" t="s">
        <v>62</v>
      </c>
      <c r="B14"/>
      <c r="C14" s="89">
        <v>7213</v>
      </c>
      <c r="D14" s="11">
        <v>4980</v>
      </c>
      <c r="E14" s="11">
        <v>5544</v>
      </c>
      <c r="F14" s="11">
        <v>6779</v>
      </c>
      <c r="G14" s="77">
        <v>6934</v>
      </c>
      <c r="H14" s="15">
        <v>155</v>
      </c>
      <c r="I14" s="15"/>
    </row>
    <row r="15" spans="1:10" x14ac:dyDescent="0.2">
      <c r="A15" t="s">
        <v>117</v>
      </c>
      <c r="B15"/>
      <c r="C15" s="89"/>
      <c r="D15" s="11"/>
      <c r="E15" s="11"/>
      <c r="F15" s="11"/>
      <c r="G15" s="77"/>
      <c r="H15" s="15"/>
      <c r="I15" s="15"/>
    </row>
    <row r="16" spans="1:10" x14ac:dyDescent="0.2">
      <c r="A16" s="39" t="s">
        <v>64</v>
      </c>
      <c r="B16" s="39"/>
      <c r="C16" s="89">
        <v>2218</v>
      </c>
      <c r="D16" s="11">
        <v>2472</v>
      </c>
      <c r="E16" s="11">
        <v>2435</v>
      </c>
      <c r="F16" s="11">
        <v>2435</v>
      </c>
      <c r="G16" s="77">
        <v>2816</v>
      </c>
      <c r="H16" s="15">
        <v>381</v>
      </c>
      <c r="I16" s="15"/>
    </row>
    <row r="17" spans="1:9" x14ac:dyDescent="0.2">
      <c r="A17" s="39" t="s">
        <v>65</v>
      </c>
      <c r="B17" s="39"/>
      <c r="C17" s="89">
        <v>0</v>
      </c>
      <c r="D17" s="11">
        <v>0</v>
      </c>
      <c r="E17" s="11">
        <v>0</v>
      </c>
      <c r="F17" s="11">
        <v>0</v>
      </c>
      <c r="G17" s="77">
        <v>0</v>
      </c>
      <c r="H17" s="15">
        <v>0</v>
      </c>
      <c r="I17" s="15"/>
    </row>
    <row r="18" spans="1:9" x14ac:dyDescent="0.2">
      <c r="A18" s="39" t="s">
        <v>118</v>
      </c>
      <c r="B18" s="39"/>
      <c r="C18" s="89">
        <v>70</v>
      </c>
      <c r="D18" s="11">
        <v>53</v>
      </c>
      <c r="E18" s="11">
        <v>67</v>
      </c>
      <c r="F18" s="11">
        <v>72</v>
      </c>
      <c r="G18" s="77">
        <v>75</v>
      </c>
      <c r="H18" s="15">
        <v>3</v>
      </c>
      <c r="I18" s="15"/>
    </row>
    <row r="19" spans="1:9" x14ac:dyDescent="0.2">
      <c r="A19" t="s">
        <v>66</v>
      </c>
      <c r="B19"/>
      <c r="C19" s="89">
        <v>9</v>
      </c>
      <c r="D19" s="11">
        <v>9</v>
      </c>
      <c r="E19" s="11">
        <v>9</v>
      </c>
      <c r="F19" s="11">
        <v>9</v>
      </c>
      <c r="G19" s="77">
        <v>9</v>
      </c>
      <c r="H19" s="100">
        <v>0</v>
      </c>
      <c r="I19" s="15"/>
    </row>
    <row r="20" spans="1:9" s="3" customFormat="1" x14ac:dyDescent="0.2">
      <c r="A20" s="3" t="s">
        <v>67</v>
      </c>
      <c r="C20" s="90">
        <v>27007</v>
      </c>
      <c r="D20" s="15">
        <v>22780</v>
      </c>
      <c r="E20" s="15">
        <v>21973</v>
      </c>
      <c r="F20" s="15">
        <v>24609</v>
      </c>
      <c r="G20" s="78">
        <v>25697</v>
      </c>
      <c r="H20" s="15">
        <v>1088</v>
      </c>
      <c r="I20" s="15"/>
    </row>
    <row r="21" spans="1:9" s="3" customFormat="1" x14ac:dyDescent="0.2">
      <c r="A21" s="3" t="s">
        <v>30</v>
      </c>
      <c r="C21" s="15"/>
      <c r="D21" s="15"/>
      <c r="E21" s="15"/>
      <c r="F21" s="15"/>
      <c r="G21" s="78"/>
      <c r="H21" s="15"/>
      <c r="I21" s="15"/>
    </row>
    <row r="22" spans="1:9" x14ac:dyDescent="0.2">
      <c r="A22" t="s">
        <v>186</v>
      </c>
      <c r="B22"/>
      <c r="C22" s="89">
        <v>48613</v>
      </c>
      <c r="D22" s="11">
        <v>47419</v>
      </c>
      <c r="E22" s="11">
        <v>50227</v>
      </c>
      <c r="F22" s="11">
        <v>50227</v>
      </c>
      <c r="G22" s="77">
        <v>52879</v>
      </c>
      <c r="H22" s="15">
        <v>2652</v>
      </c>
      <c r="I22" s="15"/>
    </row>
    <row r="23" spans="1:9" x14ac:dyDescent="0.2">
      <c r="A23" s="7" t="s">
        <v>68</v>
      </c>
      <c r="B23" s="7"/>
      <c r="C23" s="89">
        <v>116589</v>
      </c>
      <c r="D23" s="11">
        <v>117077</v>
      </c>
      <c r="E23" s="11">
        <v>121780</v>
      </c>
      <c r="F23" s="11">
        <v>121232</v>
      </c>
      <c r="G23" s="77">
        <v>131517</v>
      </c>
      <c r="H23" s="15">
        <v>10285</v>
      </c>
      <c r="I23" s="15"/>
    </row>
    <row r="24" spans="1:9" x14ac:dyDescent="0.2">
      <c r="A24" t="s">
        <v>189</v>
      </c>
      <c r="B24" s="4"/>
      <c r="C24" s="89">
        <v>2899</v>
      </c>
      <c r="D24" s="11">
        <v>2776</v>
      </c>
      <c r="E24" s="11">
        <v>2677</v>
      </c>
      <c r="F24" s="11">
        <v>2682</v>
      </c>
      <c r="G24" s="77">
        <v>2760</v>
      </c>
      <c r="H24" s="15">
        <v>78</v>
      </c>
      <c r="I24" s="15"/>
    </row>
    <row r="25" spans="1:9" x14ac:dyDescent="0.2">
      <c r="A25" t="s">
        <v>196</v>
      </c>
      <c r="B25" s="4"/>
      <c r="C25" s="89">
        <v>3125</v>
      </c>
      <c r="D25" s="11">
        <v>2725</v>
      </c>
      <c r="E25" s="11">
        <v>3080</v>
      </c>
      <c r="F25" s="11">
        <v>3080</v>
      </c>
      <c r="G25" s="77">
        <v>3398</v>
      </c>
      <c r="H25" s="15">
        <v>319</v>
      </c>
      <c r="I25" s="15"/>
    </row>
    <row r="26" spans="1:9" x14ac:dyDescent="0.2">
      <c r="A26" t="s">
        <v>111</v>
      </c>
      <c r="B26"/>
      <c r="C26" s="89">
        <v>212</v>
      </c>
      <c r="D26" s="11">
        <v>269</v>
      </c>
      <c r="E26" s="11">
        <v>218</v>
      </c>
      <c r="F26" s="11">
        <v>218</v>
      </c>
      <c r="G26" s="77">
        <v>229</v>
      </c>
      <c r="H26" s="15">
        <v>11</v>
      </c>
      <c r="I26" s="15"/>
    </row>
    <row r="27" spans="1:9" x14ac:dyDescent="0.2">
      <c r="A27" s="7" t="s">
        <v>69</v>
      </c>
      <c r="B27" s="7"/>
      <c r="C27" s="89"/>
      <c r="D27" s="11"/>
      <c r="E27" s="11"/>
      <c r="F27" s="11"/>
      <c r="G27" s="77"/>
      <c r="H27" s="15"/>
      <c r="I27" s="15"/>
    </row>
    <row r="28" spans="1:9" x14ac:dyDescent="0.2">
      <c r="A28" s="39" t="s">
        <v>70</v>
      </c>
      <c r="B28" s="39"/>
      <c r="C28" s="89">
        <v>1590</v>
      </c>
      <c r="D28" s="11">
        <v>1610</v>
      </c>
      <c r="E28" s="11">
        <v>1685</v>
      </c>
      <c r="F28" s="11">
        <v>1742</v>
      </c>
      <c r="G28" s="77">
        <v>1471</v>
      </c>
      <c r="H28" s="15">
        <v>-271</v>
      </c>
      <c r="I28" s="15"/>
    </row>
    <row r="29" spans="1:9" x14ac:dyDescent="0.2">
      <c r="A29" s="39" t="s">
        <v>71</v>
      </c>
      <c r="B29" s="39"/>
      <c r="C29" s="89">
        <v>7406</v>
      </c>
      <c r="D29" s="11">
        <v>6345</v>
      </c>
      <c r="E29" s="11">
        <v>7137</v>
      </c>
      <c r="F29" s="11">
        <v>6752</v>
      </c>
      <c r="G29" s="77">
        <v>7717</v>
      </c>
      <c r="H29" s="15">
        <v>965</v>
      </c>
      <c r="I29" s="15"/>
    </row>
    <row r="30" spans="1:9" x14ac:dyDescent="0.2">
      <c r="A30" t="s">
        <v>72</v>
      </c>
      <c r="B30"/>
      <c r="C30" s="89">
        <v>997</v>
      </c>
      <c r="D30" s="11">
        <v>1090</v>
      </c>
      <c r="E30" s="11">
        <v>1020</v>
      </c>
      <c r="F30" s="11">
        <v>1020</v>
      </c>
      <c r="G30" s="77">
        <v>1016</v>
      </c>
      <c r="H30" s="15">
        <v>-4</v>
      </c>
      <c r="I30" s="15"/>
    </row>
    <row r="31" spans="1:9" x14ac:dyDescent="0.2">
      <c r="A31" t="s">
        <v>172</v>
      </c>
      <c r="B31"/>
      <c r="C31" s="89">
        <v>66</v>
      </c>
      <c r="D31" s="11">
        <v>77</v>
      </c>
      <c r="E31" s="11">
        <v>41</v>
      </c>
      <c r="F31" s="11">
        <v>33</v>
      </c>
      <c r="G31" s="77">
        <v>40</v>
      </c>
      <c r="H31" s="15">
        <v>7</v>
      </c>
      <c r="I31" s="15"/>
    </row>
    <row r="32" spans="1:9" x14ac:dyDescent="0.2">
      <c r="A32" t="s">
        <v>63</v>
      </c>
      <c r="B32"/>
      <c r="C32" s="89">
        <v>14</v>
      </c>
      <c r="D32" s="11">
        <v>22</v>
      </c>
      <c r="E32" s="11">
        <v>14</v>
      </c>
      <c r="F32" s="11">
        <v>14</v>
      </c>
      <c r="G32" s="77">
        <v>16</v>
      </c>
      <c r="H32" s="15">
        <v>3</v>
      </c>
      <c r="I32" s="15"/>
    </row>
    <row r="33" spans="1:9" x14ac:dyDescent="0.2">
      <c r="A33" t="s">
        <v>73</v>
      </c>
      <c r="B33"/>
      <c r="C33" s="89">
        <v>626</v>
      </c>
      <c r="D33" s="11">
        <v>504</v>
      </c>
      <c r="E33" s="11">
        <v>603</v>
      </c>
      <c r="F33" s="11">
        <v>589</v>
      </c>
      <c r="G33" s="77">
        <v>947</v>
      </c>
      <c r="H33" s="15">
        <v>358</v>
      </c>
      <c r="I33" s="15"/>
    </row>
    <row r="34" spans="1:9" s="3" customFormat="1" x14ac:dyDescent="0.2">
      <c r="A34" s="3" t="s">
        <v>140</v>
      </c>
      <c r="C34" s="90">
        <v>182136</v>
      </c>
      <c r="D34" s="15">
        <v>179914</v>
      </c>
      <c r="E34" s="15">
        <v>188482</v>
      </c>
      <c r="F34" s="15">
        <v>187589</v>
      </c>
      <c r="G34" s="78">
        <v>201992</v>
      </c>
      <c r="H34" s="15">
        <v>14403</v>
      </c>
      <c r="I34" s="15"/>
    </row>
    <row r="35" spans="1:9" s="3" customFormat="1" x14ac:dyDescent="0.2">
      <c r="A35" s="3" t="s">
        <v>31</v>
      </c>
      <c r="C35" s="90">
        <v>209143</v>
      </c>
      <c r="D35" s="15">
        <v>202693</v>
      </c>
      <c r="E35" s="15">
        <v>210454</v>
      </c>
      <c r="F35" s="15">
        <v>212198</v>
      </c>
      <c r="G35" s="78">
        <v>227689</v>
      </c>
      <c r="H35" s="15">
        <v>15491</v>
      </c>
      <c r="I35" s="15"/>
    </row>
    <row r="36" spans="1:9" x14ac:dyDescent="0.2">
      <c r="A36" t="s">
        <v>32</v>
      </c>
      <c r="B36"/>
      <c r="C36" s="11"/>
      <c r="D36" s="11"/>
      <c r="E36" s="11"/>
      <c r="F36" s="11"/>
      <c r="G36" s="77"/>
      <c r="H36" s="15"/>
      <c r="I36" s="15"/>
    </row>
    <row r="37" spans="1:9" x14ac:dyDescent="0.2">
      <c r="A37" t="s">
        <v>33</v>
      </c>
      <c r="B37"/>
      <c r="C37" s="89">
        <v>23</v>
      </c>
      <c r="D37" s="11">
        <v>314</v>
      </c>
      <c r="E37" s="11">
        <v>25</v>
      </c>
      <c r="F37" s="11">
        <v>21</v>
      </c>
      <c r="G37" s="77">
        <v>28</v>
      </c>
      <c r="H37" s="15">
        <v>7</v>
      </c>
      <c r="I37" s="15"/>
    </row>
    <row r="38" spans="1:9" x14ac:dyDescent="0.2">
      <c r="A38" t="s">
        <v>34</v>
      </c>
      <c r="B38"/>
      <c r="C38" s="89">
        <v>291</v>
      </c>
      <c r="D38" s="11">
        <v>328</v>
      </c>
      <c r="E38" s="11">
        <v>273</v>
      </c>
      <c r="F38" s="11">
        <v>273</v>
      </c>
      <c r="G38" s="77">
        <v>273</v>
      </c>
      <c r="H38" s="100">
        <v>0</v>
      </c>
      <c r="I38" s="15"/>
    </row>
    <row r="39" spans="1:9" x14ac:dyDescent="0.2">
      <c r="A39" t="s">
        <v>35</v>
      </c>
      <c r="B39"/>
      <c r="C39" s="11"/>
      <c r="D39" s="11"/>
      <c r="E39" s="11"/>
      <c r="F39" s="11"/>
      <c r="G39" s="77"/>
      <c r="H39" s="15"/>
      <c r="I39" s="15"/>
    </row>
    <row r="40" spans="1:9" x14ac:dyDescent="0.2">
      <c r="A40" s="39" t="s">
        <v>182</v>
      </c>
      <c r="B40"/>
      <c r="C40" s="89">
        <v>3554</v>
      </c>
      <c r="D40" s="11">
        <v>3392</v>
      </c>
      <c r="E40" s="11">
        <v>3325</v>
      </c>
      <c r="F40" s="11">
        <v>3336</v>
      </c>
      <c r="G40" s="77">
        <v>3411</v>
      </c>
      <c r="H40" s="15">
        <v>75</v>
      </c>
      <c r="I40" s="15"/>
    </row>
    <row r="41" spans="1:9" x14ac:dyDescent="0.2">
      <c r="A41" s="39" t="s">
        <v>197</v>
      </c>
      <c r="B41"/>
      <c r="C41" s="89">
        <v>325</v>
      </c>
      <c r="D41" s="11">
        <v>247</v>
      </c>
      <c r="E41" s="11">
        <v>335</v>
      </c>
      <c r="F41" s="11">
        <v>335</v>
      </c>
      <c r="G41" s="77">
        <v>309</v>
      </c>
      <c r="H41" s="15">
        <v>-26</v>
      </c>
      <c r="I41" s="15"/>
    </row>
    <row r="42" spans="1:9" x14ac:dyDescent="0.2">
      <c r="A42" s="39" t="s">
        <v>183</v>
      </c>
      <c r="B42"/>
      <c r="C42" s="89">
        <v>47482</v>
      </c>
      <c r="D42" s="11">
        <v>47390</v>
      </c>
      <c r="E42" s="11">
        <v>44680</v>
      </c>
      <c r="F42" s="11">
        <v>44399</v>
      </c>
      <c r="G42" s="77">
        <v>44519</v>
      </c>
      <c r="H42" s="15">
        <v>121</v>
      </c>
      <c r="I42" s="15"/>
    </row>
    <row r="43" spans="1:9" x14ac:dyDescent="0.2">
      <c r="A43" t="s">
        <v>171</v>
      </c>
      <c r="B43"/>
      <c r="C43" s="89">
        <v>4598</v>
      </c>
      <c r="D43" s="11">
        <v>4632</v>
      </c>
      <c r="E43" s="11">
        <v>4665</v>
      </c>
      <c r="F43" s="11">
        <v>4905</v>
      </c>
      <c r="G43" s="77">
        <v>4483</v>
      </c>
      <c r="H43" s="15">
        <v>-422</v>
      </c>
      <c r="I43" s="15"/>
    </row>
    <row r="44" spans="1:9" x14ac:dyDescent="0.2">
      <c r="A44" t="s">
        <v>74</v>
      </c>
      <c r="B44"/>
      <c r="C44" s="89">
        <v>4569</v>
      </c>
      <c r="D44" s="11">
        <v>4456</v>
      </c>
      <c r="E44" s="11">
        <v>4565</v>
      </c>
      <c r="F44" s="11">
        <v>4606</v>
      </c>
      <c r="G44" s="77">
        <v>4856</v>
      </c>
      <c r="H44" s="15">
        <v>249</v>
      </c>
      <c r="I44" s="15"/>
    </row>
    <row r="45" spans="1:9" x14ac:dyDescent="0.2">
      <c r="A45" t="s">
        <v>75</v>
      </c>
      <c r="B45"/>
      <c r="C45" s="89">
        <v>11186</v>
      </c>
      <c r="D45" s="11">
        <v>9870</v>
      </c>
      <c r="E45" s="11">
        <v>10780</v>
      </c>
      <c r="F45" s="11">
        <v>10429</v>
      </c>
      <c r="G45" s="77">
        <v>11878</v>
      </c>
      <c r="H45" s="15">
        <v>1449</v>
      </c>
      <c r="I45" s="15"/>
    </row>
    <row r="46" spans="1:9" x14ac:dyDescent="0.2">
      <c r="A46" t="s">
        <v>76</v>
      </c>
      <c r="B46"/>
      <c r="C46" s="89">
        <v>5131</v>
      </c>
      <c r="D46" s="11">
        <v>4020</v>
      </c>
      <c r="E46" s="11">
        <v>5117</v>
      </c>
      <c r="F46" s="11">
        <v>5144</v>
      </c>
      <c r="G46" s="77">
        <v>5953</v>
      </c>
      <c r="H46" s="15">
        <v>809</v>
      </c>
      <c r="I46" s="15"/>
    </row>
    <row r="47" spans="1:9" s="3" customFormat="1" x14ac:dyDescent="0.2">
      <c r="A47" s="3" t="s">
        <v>36</v>
      </c>
      <c r="C47" s="15">
        <v>77159</v>
      </c>
      <c r="D47" s="15">
        <v>74648</v>
      </c>
      <c r="E47" s="15">
        <v>73766</v>
      </c>
      <c r="F47" s="15">
        <v>73449</v>
      </c>
      <c r="G47" s="78">
        <v>75711</v>
      </c>
      <c r="H47" s="15">
        <v>2262</v>
      </c>
      <c r="I47" s="15"/>
    </row>
    <row r="48" spans="1:9" s="2" customFormat="1" x14ac:dyDescent="0.2">
      <c r="A48" s="2" t="s">
        <v>77</v>
      </c>
      <c r="C48" s="13">
        <v>131984</v>
      </c>
      <c r="D48" s="13">
        <v>128045</v>
      </c>
      <c r="E48" s="13">
        <v>136688</v>
      </c>
      <c r="F48" s="13">
        <v>138749</v>
      </c>
      <c r="G48" s="79">
        <v>151977</v>
      </c>
      <c r="H48" s="15">
        <v>13229</v>
      </c>
      <c r="I48" s="18"/>
    </row>
    <row r="49" spans="1:9" s="2" customFormat="1" x14ac:dyDescent="0.2">
      <c r="A49" s="3" t="s">
        <v>78</v>
      </c>
      <c r="B49" s="3"/>
      <c r="C49" s="13"/>
      <c r="D49" s="13"/>
      <c r="E49" s="13"/>
      <c r="F49" s="13"/>
      <c r="G49" s="79"/>
      <c r="H49" s="15"/>
      <c r="I49" s="15"/>
    </row>
    <row r="50" spans="1:9" s="2" customFormat="1" x14ac:dyDescent="0.2">
      <c r="A50" s="7" t="s">
        <v>79</v>
      </c>
      <c r="B50" s="7"/>
      <c r="C50" s="11">
        <v>0</v>
      </c>
      <c r="D50" s="11">
        <v>0</v>
      </c>
      <c r="E50" s="11">
        <v>0</v>
      </c>
      <c r="F50" s="11">
        <v>0</v>
      </c>
      <c r="G50" s="77">
        <v>0</v>
      </c>
      <c r="H50" s="15">
        <v>0</v>
      </c>
      <c r="I50" s="15"/>
    </row>
    <row r="51" spans="1:9" s="2" customFormat="1" x14ac:dyDescent="0.2">
      <c r="A51" s="7" t="s">
        <v>80</v>
      </c>
      <c r="B51" s="7"/>
      <c r="C51" s="11">
        <v>37882</v>
      </c>
      <c r="D51" s="11">
        <v>42416</v>
      </c>
      <c r="E51" s="11">
        <v>42083</v>
      </c>
      <c r="F51" s="11">
        <v>44065</v>
      </c>
      <c r="G51" s="77">
        <v>42132</v>
      </c>
      <c r="H51" s="15">
        <v>-1933</v>
      </c>
      <c r="I51" s="15"/>
    </row>
    <row r="52" spans="1:9" s="2" customFormat="1" x14ac:dyDescent="0.2">
      <c r="A52" t="s">
        <v>81</v>
      </c>
      <c r="B52" s="7"/>
      <c r="C52" s="11">
        <v>94102</v>
      </c>
      <c r="D52" s="11">
        <v>85629</v>
      </c>
      <c r="E52" s="11">
        <v>94606</v>
      </c>
      <c r="F52" s="11">
        <v>94683</v>
      </c>
      <c r="G52" s="77">
        <v>109845</v>
      </c>
      <c r="H52" s="15">
        <v>15162</v>
      </c>
      <c r="I52" s="15"/>
    </row>
    <row r="53" spans="1:9" s="2" customFormat="1" ht="12" thickBot="1" x14ac:dyDescent="0.25">
      <c r="A53" s="2" t="s">
        <v>37</v>
      </c>
      <c r="B53" s="36"/>
      <c r="C53" s="13">
        <v>131984</v>
      </c>
      <c r="D53" s="13">
        <v>128045</v>
      </c>
      <c r="E53" s="13">
        <v>136688</v>
      </c>
      <c r="F53" s="13">
        <v>138749</v>
      </c>
      <c r="G53" s="79">
        <v>151977</v>
      </c>
      <c r="H53" s="18">
        <v>13229</v>
      </c>
      <c r="I53" s="18"/>
    </row>
    <row r="54" spans="1:9" ht="12" thickBot="1" x14ac:dyDescent="0.25">
      <c r="A54" s="65" t="s">
        <v>82</v>
      </c>
      <c r="B54" s="65"/>
      <c r="C54" s="66"/>
      <c r="D54" s="66"/>
      <c r="E54" s="66"/>
      <c r="F54" s="66"/>
      <c r="G54" s="81"/>
      <c r="H54" s="59"/>
      <c r="I54" s="15"/>
    </row>
    <row r="55" spans="1:9" x14ac:dyDescent="0.2">
      <c r="A55" s="3" t="s">
        <v>83</v>
      </c>
      <c r="B55" s="3"/>
      <c r="C55" s="15">
        <v>-50152</v>
      </c>
      <c r="D55" s="15">
        <v>-51869</v>
      </c>
      <c r="E55" s="15">
        <v>-51793</v>
      </c>
      <c r="F55" s="15">
        <v>-48840</v>
      </c>
      <c r="G55" s="78">
        <v>-50014</v>
      </c>
      <c r="H55" s="15">
        <v>-1174</v>
      </c>
      <c r="I55" s="15"/>
    </row>
    <row r="56" spans="1:9" x14ac:dyDescent="0.2">
      <c r="A56" s="3" t="s">
        <v>84</v>
      </c>
      <c r="B56" s="3"/>
      <c r="C56" s="15">
        <v>52370</v>
      </c>
      <c r="D56" s="15">
        <v>54340</v>
      </c>
      <c r="E56" s="15">
        <v>54229</v>
      </c>
      <c r="F56" s="15">
        <v>51275</v>
      </c>
      <c r="G56" s="78">
        <v>52830</v>
      </c>
      <c r="H56" s="15">
        <v>1555</v>
      </c>
      <c r="I56" s="15"/>
    </row>
    <row r="57" spans="1:9" x14ac:dyDescent="0.2">
      <c r="A57" s="3" t="s">
        <v>85</v>
      </c>
      <c r="B57" s="3"/>
      <c r="C57" s="11"/>
      <c r="D57" s="11"/>
      <c r="E57" s="11"/>
      <c r="F57" s="11"/>
      <c r="G57" s="77"/>
      <c r="H57" s="15"/>
      <c r="I57" s="15"/>
    </row>
    <row r="58" spans="1:9" x14ac:dyDescent="0.2">
      <c r="A58" t="s">
        <v>86</v>
      </c>
      <c r="B58"/>
      <c r="C58" s="11">
        <v>51675</v>
      </c>
      <c r="D58" s="11">
        <v>51670</v>
      </c>
      <c r="E58" s="11">
        <v>48638</v>
      </c>
      <c r="F58" s="11">
        <v>48365</v>
      </c>
      <c r="G58" s="77">
        <v>48541</v>
      </c>
      <c r="H58" s="15">
        <v>177</v>
      </c>
      <c r="I58" s="15"/>
    </row>
    <row r="59" spans="1:9" x14ac:dyDescent="0.2">
      <c r="A59" s="3" t="s">
        <v>160</v>
      </c>
      <c r="B59" s="3"/>
      <c r="C59" s="11">
        <v>17498</v>
      </c>
      <c r="D59" s="11">
        <v>15266</v>
      </c>
      <c r="E59" s="11">
        <v>13918</v>
      </c>
      <c r="F59" s="11">
        <v>15314</v>
      </c>
      <c r="G59" s="77">
        <v>15863</v>
      </c>
      <c r="H59" s="15">
        <v>549</v>
      </c>
      <c r="I59" s="15"/>
    </row>
    <row r="60" spans="1:9" x14ac:dyDescent="0.2">
      <c r="A60" s="3" t="s">
        <v>161</v>
      </c>
      <c r="B60" s="3"/>
      <c r="C60" s="11">
        <v>0</v>
      </c>
      <c r="D60" s="11">
        <v>0</v>
      </c>
      <c r="E60" s="11">
        <v>0</v>
      </c>
      <c r="F60" s="11">
        <v>0</v>
      </c>
      <c r="G60" s="77">
        <v>0</v>
      </c>
      <c r="H60" s="15">
        <v>0</v>
      </c>
      <c r="I60" s="15"/>
    </row>
    <row r="61" spans="1:9" x14ac:dyDescent="0.2">
      <c r="A61" s="3" t="s">
        <v>85</v>
      </c>
      <c r="B61" s="3"/>
      <c r="C61" s="15">
        <v>34177</v>
      </c>
      <c r="D61" s="15">
        <v>36404</v>
      </c>
      <c r="E61" s="15">
        <v>34720</v>
      </c>
      <c r="F61" s="15">
        <v>33051</v>
      </c>
      <c r="G61" s="78">
        <v>32679</v>
      </c>
      <c r="H61" s="15">
        <v>-372</v>
      </c>
      <c r="I61" s="15"/>
    </row>
    <row r="62" spans="1:9" x14ac:dyDescent="0.2">
      <c r="A62" s="108" t="s">
        <v>267</v>
      </c>
      <c r="B62" s="108"/>
      <c r="C62" s="108"/>
      <c r="D62" s="108"/>
      <c r="E62" s="108"/>
      <c r="F62" s="108"/>
      <c r="G62" s="108"/>
      <c r="H62" s="108"/>
      <c r="I62" s="3"/>
    </row>
  </sheetData>
  <mergeCells count="5">
    <mergeCell ref="D4:H4"/>
    <mergeCell ref="A2:H2"/>
    <mergeCell ref="A3:H3"/>
    <mergeCell ref="A62:H62"/>
    <mergeCell ref="A1:H1"/>
  </mergeCells>
  <phoneticPr fontId="0" type="noConversion"/>
  <pageMargins left="0.75" right="0.75" top="1" bottom="1" header="0.5" footer="0.5"/>
  <pageSetup paperSize="9" scale="9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H19"/>
  <sheetViews>
    <sheetView showGridLines="0" zoomScaleNormal="100" workbookViewId="0">
      <selection sqref="A1:E1"/>
    </sheetView>
  </sheetViews>
  <sheetFormatPr defaultRowHeight="11.25" x14ac:dyDescent="0.2"/>
  <cols>
    <col min="1" max="1" width="40.33203125" customWidth="1"/>
    <col min="2" max="3" width="14.33203125" customWidth="1"/>
    <col min="4" max="4" width="14.5" bestFit="1" customWidth="1"/>
    <col min="5" max="5" width="17.83203125" customWidth="1"/>
  </cols>
  <sheetData>
    <row r="1" spans="1:5" x14ac:dyDescent="0.2">
      <c r="A1" s="116" t="s">
        <v>287</v>
      </c>
      <c r="B1" s="116"/>
      <c r="C1" s="116"/>
      <c r="D1" s="116"/>
      <c r="E1" s="116"/>
    </row>
    <row r="2" spans="1:5" ht="21.75" customHeight="1" x14ac:dyDescent="0.2">
      <c r="A2" s="114" t="s">
        <v>297</v>
      </c>
      <c r="B2" s="114"/>
      <c r="C2" s="114"/>
      <c r="D2" s="114"/>
      <c r="E2" s="114"/>
    </row>
    <row r="3" spans="1:5" ht="16.5" customHeight="1" x14ac:dyDescent="0.2">
      <c r="A3" s="113" t="s">
        <v>273</v>
      </c>
      <c r="B3" s="113"/>
      <c r="C3" s="113"/>
      <c r="D3" s="113"/>
      <c r="E3" s="113"/>
    </row>
    <row r="4" spans="1:5" ht="70.5" customHeight="1" x14ac:dyDescent="0.2">
      <c r="A4" s="47"/>
      <c r="B4" s="53" t="s">
        <v>148</v>
      </c>
      <c r="C4" s="54" t="s">
        <v>151</v>
      </c>
      <c r="D4" s="54" t="s">
        <v>150</v>
      </c>
      <c r="E4" s="55" t="s">
        <v>143</v>
      </c>
    </row>
    <row r="5" spans="1:5" x14ac:dyDescent="0.2">
      <c r="A5" s="42"/>
      <c r="B5" s="56" t="s">
        <v>0</v>
      </c>
      <c r="C5" s="56" t="s">
        <v>0</v>
      </c>
      <c r="D5" s="56" t="s">
        <v>0</v>
      </c>
      <c r="E5" s="56" t="s">
        <v>0</v>
      </c>
    </row>
    <row r="6" spans="1:5" x14ac:dyDescent="0.2">
      <c r="A6" s="42"/>
      <c r="B6" s="56"/>
      <c r="C6" s="56"/>
      <c r="D6" s="56"/>
      <c r="E6" s="56"/>
    </row>
    <row r="7" spans="1:5" x14ac:dyDescent="0.2">
      <c r="A7" s="3" t="s">
        <v>250</v>
      </c>
      <c r="B7" s="15">
        <v>78688</v>
      </c>
      <c r="C7" s="15">
        <v>2929</v>
      </c>
      <c r="D7" s="15">
        <v>30964</v>
      </c>
      <c r="E7" s="15">
        <v>112582</v>
      </c>
    </row>
    <row r="8" spans="1:5" x14ac:dyDescent="0.2">
      <c r="A8" t="s">
        <v>173</v>
      </c>
      <c r="B8" s="11">
        <v>0</v>
      </c>
      <c r="C8" s="11">
        <v>0</v>
      </c>
      <c r="D8" s="11">
        <v>6270</v>
      </c>
      <c r="E8" s="11">
        <v>6270</v>
      </c>
    </row>
    <row r="9" spans="1:5" x14ac:dyDescent="0.2">
      <c r="A9" t="s">
        <v>192</v>
      </c>
      <c r="B9" s="11">
        <v>13195</v>
      </c>
      <c r="C9" s="11">
        <v>-711</v>
      </c>
      <c r="D9" s="11">
        <v>648</v>
      </c>
      <c r="E9" s="11">
        <v>13132</v>
      </c>
    </row>
    <row r="10" spans="1:5" x14ac:dyDescent="0.2">
      <c r="A10" s="3" t="s">
        <v>177</v>
      </c>
      <c r="B10" s="15">
        <v>13195</v>
      </c>
      <c r="C10" s="15">
        <v>-711</v>
      </c>
      <c r="D10" s="15">
        <v>6918</v>
      </c>
      <c r="E10" s="15">
        <v>19402</v>
      </c>
    </row>
    <row r="11" spans="1:5" x14ac:dyDescent="0.2">
      <c r="A11" s="2" t="s">
        <v>251</v>
      </c>
      <c r="B11" s="70">
        <v>91883</v>
      </c>
      <c r="C11" s="70">
        <v>2218</v>
      </c>
      <c r="D11" s="70">
        <v>37882</v>
      </c>
      <c r="E11" s="70">
        <v>131984</v>
      </c>
    </row>
    <row r="12" spans="1:5" x14ac:dyDescent="0.2">
      <c r="B12" s="11"/>
      <c r="C12" s="11"/>
      <c r="D12" s="11"/>
      <c r="E12" s="11"/>
    </row>
    <row r="13" spans="1:5" x14ac:dyDescent="0.2">
      <c r="A13" s="3" t="s">
        <v>258</v>
      </c>
      <c r="B13" s="15">
        <v>91883</v>
      </c>
      <c r="C13" s="15">
        <v>2218</v>
      </c>
      <c r="D13" s="15">
        <v>37882</v>
      </c>
      <c r="E13" s="15">
        <v>131984</v>
      </c>
    </row>
    <row r="14" spans="1:5" ht="11.25" customHeight="1" x14ac:dyDescent="0.2">
      <c r="A14" t="s">
        <v>173</v>
      </c>
      <c r="B14" s="11">
        <v>0</v>
      </c>
      <c r="C14" s="11">
        <v>0</v>
      </c>
      <c r="D14" s="11">
        <v>4234</v>
      </c>
      <c r="E14" s="11">
        <v>4234</v>
      </c>
    </row>
    <row r="15" spans="1:5" ht="11.25" customHeight="1" x14ac:dyDescent="0.2">
      <c r="A15" t="s">
        <v>50</v>
      </c>
      <c r="B15" s="11">
        <v>15146</v>
      </c>
      <c r="C15" s="85">
        <v>598</v>
      </c>
      <c r="D15" s="11">
        <v>16</v>
      </c>
      <c r="E15" s="11">
        <v>15759</v>
      </c>
    </row>
    <row r="16" spans="1:5" s="3" customFormat="1" x14ac:dyDescent="0.2">
      <c r="A16" s="3" t="s">
        <v>177</v>
      </c>
      <c r="B16" s="15">
        <v>15146</v>
      </c>
      <c r="C16" s="86">
        <v>598</v>
      </c>
      <c r="D16" s="15">
        <v>4250</v>
      </c>
      <c r="E16" s="15">
        <v>19993</v>
      </c>
    </row>
    <row r="17" spans="1:8" x14ac:dyDescent="0.2">
      <c r="A17" s="2" t="s">
        <v>259</v>
      </c>
      <c r="B17" s="70">
        <v>107029</v>
      </c>
      <c r="C17" s="70">
        <v>2816</v>
      </c>
      <c r="D17" s="70">
        <v>42132</v>
      </c>
      <c r="E17" s="70">
        <v>151977</v>
      </c>
    </row>
    <row r="18" spans="1:8" x14ac:dyDescent="0.2">
      <c r="A18" s="108" t="s">
        <v>267</v>
      </c>
      <c r="B18" s="108"/>
      <c r="C18" s="108"/>
      <c r="D18" s="108"/>
      <c r="E18" s="108"/>
      <c r="F18" s="108"/>
      <c r="G18" s="108"/>
      <c r="H18" s="108"/>
    </row>
    <row r="19" spans="1:8" x14ac:dyDescent="0.2">
      <c r="A19" s="73"/>
      <c r="B19" s="74"/>
      <c r="C19" s="74"/>
      <c r="D19" s="74"/>
      <c r="E19" s="72"/>
    </row>
  </sheetData>
  <mergeCells count="4">
    <mergeCell ref="A2:E2"/>
    <mergeCell ref="A3:E3"/>
    <mergeCell ref="A18:H18"/>
    <mergeCell ref="A1:E1"/>
  </mergeCells>
  <phoneticPr fontId="0" type="noConversion"/>
  <pageMargins left="0.75" right="0.75" top="1" bottom="1" header="0.5" footer="0.5"/>
  <pageSetup paperSize="9" scale="7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indexed="13"/>
    <pageSetUpPr fitToPage="1"/>
  </sheetPr>
  <dimension ref="A1:E17"/>
  <sheetViews>
    <sheetView showGridLines="0" workbookViewId="0">
      <selection activeCell="E15" sqref="A3:E15"/>
    </sheetView>
  </sheetViews>
  <sheetFormatPr defaultRowHeight="11.25" x14ac:dyDescent="0.2"/>
  <cols>
    <col min="1" max="1" width="44.1640625" customWidth="1"/>
    <col min="2" max="3" width="14.33203125" customWidth="1"/>
    <col min="4" max="4" width="12.6640625" bestFit="1" customWidth="1"/>
    <col min="5" max="5" width="17.83203125" customWidth="1"/>
  </cols>
  <sheetData>
    <row r="1" spans="1:5" x14ac:dyDescent="0.2">
      <c r="A1" s="35" t="s">
        <v>153</v>
      </c>
      <c r="B1" s="7"/>
      <c r="D1" s="7"/>
      <c r="E1" s="7"/>
    </row>
    <row r="2" spans="1:5" x14ac:dyDescent="0.2">
      <c r="A2" s="2"/>
      <c r="B2" s="7"/>
      <c r="C2" s="2"/>
      <c r="D2" s="7"/>
      <c r="E2" s="7"/>
    </row>
    <row r="3" spans="1:5" ht="33.75" x14ac:dyDescent="0.2">
      <c r="A3" s="47"/>
      <c r="B3" s="48" t="s">
        <v>149</v>
      </c>
      <c r="C3" s="49" t="s">
        <v>148</v>
      </c>
      <c r="D3" s="49" t="s">
        <v>150</v>
      </c>
      <c r="E3" s="50" t="s">
        <v>143</v>
      </c>
    </row>
    <row r="4" spans="1:5" x14ac:dyDescent="0.2">
      <c r="A4" s="7"/>
      <c r="B4" s="51" t="s">
        <v>0</v>
      </c>
      <c r="C4" s="51" t="s">
        <v>0</v>
      </c>
      <c r="D4" s="51" t="s">
        <v>0</v>
      </c>
      <c r="E4" s="51" t="s">
        <v>0</v>
      </c>
    </row>
    <row r="5" spans="1:5" x14ac:dyDescent="0.2">
      <c r="A5" s="7"/>
      <c r="B5" s="7"/>
      <c r="C5" s="7"/>
      <c r="D5" s="7"/>
      <c r="E5" s="7"/>
    </row>
    <row r="6" spans="1:5" x14ac:dyDescent="0.2">
      <c r="A6" s="41" t="s">
        <v>164</v>
      </c>
      <c r="B6" s="45">
        <f>'App 1 Table 1.10'!C50</f>
        <v>0</v>
      </c>
      <c r="C6" s="45">
        <f>'App 1 Table 1.10'!C52</f>
        <v>94102</v>
      </c>
      <c r="D6" s="45">
        <f>'App 1 Table 1.10'!C51</f>
        <v>37882</v>
      </c>
      <c r="E6" s="45">
        <f>SUM(B6:D6)</f>
        <v>131984</v>
      </c>
    </row>
    <row r="7" spans="1:5" x14ac:dyDescent="0.2">
      <c r="A7" s="7"/>
      <c r="B7" s="45"/>
      <c r="C7" s="45"/>
      <c r="D7" s="45"/>
      <c r="E7" s="45"/>
    </row>
    <row r="8" spans="1:5" x14ac:dyDescent="0.2">
      <c r="A8" s="7" t="s">
        <v>144</v>
      </c>
      <c r="B8" s="45">
        <v>0</v>
      </c>
      <c r="C8" s="45">
        <v>0</v>
      </c>
      <c r="D8" s="45">
        <v>0</v>
      </c>
      <c r="E8" s="45">
        <v>0</v>
      </c>
    </row>
    <row r="9" spans="1:5" x14ac:dyDescent="0.2">
      <c r="A9" s="7"/>
      <c r="B9" s="45"/>
      <c r="C9" s="45"/>
      <c r="D9" s="45"/>
      <c r="E9" s="45"/>
    </row>
    <row r="10" spans="1:5" x14ac:dyDescent="0.2">
      <c r="A10" s="3" t="s">
        <v>145</v>
      </c>
      <c r="B10" s="45"/>
      <c r="C10" s="45"/>
      <c r="D10" s="45"/>
      <c r="E10" s="45"/>
    </row>
    <row r="11" spans="1:5" x14ac:dyDescent="0.2">
      <c r="A11" s="41" t="s">
        <v>146</v>
      </c>
      <c r="B11" s="45">
        <v>0</v>
      </c>
      <c r="C11" s="45">
        <v>0</v>
      </c>
      <c r="D11" s="45">
        <v>0</v>
      </c>
      <c r="E11" s="45">
        <f>SUM(B11:D11)</f>
        <v>0</v>
      </c>
    </row>
    <row r="12" spans="1:5" x14ac:dyDescent="0.2">
      <c r="A12" s="7" t="s">
        <v>133</v>
      </c>
      <c r="B12" s="45">
        <v>0</v>
      </c>
      <c r="C12" s="45">
        <v>0</v>
      </c>
      <c r="D12" s="45">
        <v>0</v>
      </c>
      <c r="E12" s="45">
        <f>SUM(B12:D12)</f>
        <v>0</v>
      </c>
    </row>
    <row r="13" spans="1:5" x14ac:dyDescent="0.2">
      <c r="A13" s="7" t="s">
        <v>26</v>
      </c>
      <c r="B13" s="45">
        <v>0</v>
      </c>
      <c r="C13" s="45">
        <v>0</v>
      </c>
      <c r="D13" s="45">
        <v>0</v>
      </c>
      <c r="E13" s="45">
        <f>SUM(B13:D13)</f>
        <v>0</v>
      </c>
    </row>
    <row r="14" spans="1:5" x14ac:dyDescent="0.2">
      <c r="A14" s="7"/>
      <c r="B14" s="45"/>
      <c r="C14" s="45"/>
      <c r="D14" s="45"/>
      <c r="E14" s="45"/>
    </row>
    <row r="15" spans="1:5" x14ac:dyDescent="0.2">
      <c r="A15" s="2" t="s">
        <v>165</v>
      </c>
      <c r="B15" s="46">
        <f>SUM(B6:B13)</f>
        <v>0</v>
      </c>
      <c r="C15" s="46">
        <v>0</v>
      </c>
      <c r="D15" s="46">
        <v>0</v>
      </c>
      <c r="E15" s="46">
        <v>0</v>
      </c>
    </row>
    <row r="17" spans="2:5" x14ac:dyDescent="0.2">
      <c r="B17" s="44">
        <f>B15-'App 1 Table 1.10'!G50</f>
        <v>0</v>
      </c>
      <c r="C17" s="44">
        <f>C15-'App 1 Table 1.10'!G52</f>
        <v>-109845</v>
      </c>
      <c r="D17" s="44">
        <f>D15-'App 1 Table 1.10'!G51</f>
        <v>-42132</v>
      </c>
      <c r="E17" s="44">
        <f>E15-'App 1 Table 1.10'!G53</f>
        <v>-151977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K94"/>
  <sheetViews>
    <sheetView showGridLines="0" zoomScaleNormal="100" workbookViewId="0">
      <selection sqref="A1:H1"/>
    </sheetView>
  </sheetViews>
  <sheetFormatPr defaultRowHeight="11.25" x14ac:dyDescent="0.2"/>
  <cols>
    <col min="1" max="1" width="55.83203125" style="24" customWidth="1"/>
    <col min="2" max="2" width="5.83203125" style="24" customWidth="1"/>
    <col min="3" max="9" width="9.83203125" customWidth="1"/>
  </cols>
  <sheetData>
    <row r="1" spans="1:10" x14ac:dyDescent="0.2">
      <c r="A1" s="116" t="s">
        <v>288</v>
      </c>
      <c r="B1" s="116"/>
      <c r="C1" s="116"/>
      <c r="D1" s="116"/>
      <c r="E1" s="116"/>
      <c r="F1" s="116"/>
      <c r="G1" s="116"/>
      <c r="H1" s="116"/>
    </row>
    <row r="2" spans="1:10" ht="15.75" x14ac:dyDescent="0.2">
      <c r="A2" s="110" t="s">
        <v>297</v>
      </c>
      <c r="B2" s="110"/>
      <c r="C2" s="110"/>
      <c r="D2" s="110"/>
      <c r="E2" s="110"/>
      <c r="F2" s="110"/>
      <c r="G2" s="110"/>
      <c r="H2" s="110"/>
      <c r="I2" s="3"/>
    </row>
    <row r="3" spans="1:10" ht="12.75" x14ac:dyDescent="0.2">
      <c r="A3" s="111" t="s">
        <v>275</v>
      </c>
      <c r="B3" s="111"/>
      <c r="C3" s="111"/>
      <c r="D3" s="111"/>
      <c r="E3" s="111"/>
      <c r="F3" s="111"/>
      <c r="G3" s="111"/>
      <c r="H3" s="111"/>
      <c r="I3" s="3"/>
    </row>
    <row r="4" spans="1:10" x14ac:dyDescent="0.2">
      <c r="C4" s="4" t="s">
        <v>247</v>
      </c>
      <c r="D4" s="109" t="s">
        <v>257</v>
      </c>
      <c r="E4" s="109"/>
      <c r="F4" s="109"/>
      <c r="G4" s="109"/>
      <c r="H4" s="109"/>
      <c r="I4" s="4"/>
    </row>
    <row r="5" spans="1:10" x14ac:dyDescent="0.2">
      <c r="C5" s="4"/>
      <c r="D5" s="4" t="s">
        <v>7</v>
      </c>
      <c r="E5" s="4" t="s">
        <v>2</v>
      </c>
      <c r="F5" s="4" t="s">
        <v>194</v>
      </c>
      <c r="G5" s="82"/>
      <c r="H5" s="21" t="s">
        <v>6</v>
      </c>
      <c r="I5" s="21"/>
    </row>
    <row r="6" spans="1:10" x14ac:dyDescent="0.2">
      <c r="C6" s="4" t="s">
        <v>1</v>
      </c>
      <c r="D6" s="4" t="s">
        <v>255</v>
      </c>
      <c r="E6" s="4" t="s">
        <v>8</v>
      </c>
      <c r="F6" s="4" t="s">
        <v>253</v>
      </c>
      <c r="G6" s="82" t="s">
        <v>1</v>
      </c>
      <c r="H6" s="21" t="s">
        <v>254</v>
      </c>
      <c r="I6" s="21"/>
    </row>
    <row r="7" spans="1:10" x14ac:dyDescent="0.2">
      <c r="C7" s="4" t="s">
        <v>0</v>
      </c>
      <c r="D7" s="4" t="s">
        <v>0</v>
      </c>
      <c r="E7" s="4" t="s">
        <v>0</v>
      </c>
      <c r="F7" s="4" t="s">
        <v>0</v>
      </c>
      <c r="G7" s="8" t="s">
        <v>0</v>
      </c>
      <c r="H7" s="21" t="s">
        <v>0</v>
      </c>
      <c r="I7" s="21"/>
    </row>
    <row r="8" spans="1:10" x14ac:dyDescent="0.2">
      <c r="C8" s="4"/>
      <c r="D8" s="5" t="s">
        <v>3</v>
      </c>
      <c r="E8" s="5" t="s">
        <v>4</v>
      </c>
      <c r="F8" s="5" t="s">
        <v>5</v>
      </c>
      <c r="G8" s="6" t="s">
        <v>195</v>
      </c>
      <c r="H8" s="22" t="s">
        <v>248</v>
      </c>
      <c r="I8" s="22"/>
    </row>
    <row r="9" spans="1:10" x14ac:dyDescent="0.2">
      <c r="A9" s="25" t="s">
        <v>129</v>
      </c>
      <c r="B9" s="25"/>
      <c r="C9" s="4"/>
      <c r="D9" s="5"/>
      <c r="E9" s="5"/>
      <c r="F9" s="5"/>
      <c r="G9" s="6"/>
      <c r="H9" s="22"/>
      <c r="I9" s="22"/>
    </row>
    <row r="10" spans="1:10" x14ac:dyDescent="0.2">
      <c r="A10" s="3" t="s">
        <v>122</v>
      </c>
      <c r="B10" s="3"/>
      <c r="C10" s="11"/>
      <c r="D10" s="11"/>
      <c r="E10" s="11"/>
      <c r="F10" s="11"/>
      <c r="G10" s="12"/>
      <c r="H10" s="15"/>
      <c r="I10" s="15"/>
    </row>
    <row r="11" spans="1:10" x14ac:dyDescent="0.2">
      <c r="A11" t="s">
        <v>256</v>
      </c>
      <c r="B11"/>
      <c r="C11" s="89">
        <v>10764</v>
      </c>
      <c r="D11" s="11">
        <v>10574</v>
      </c>
      <c r="E11" s="11">
        <v>11446</v>
      </c>
      <c r="F11" s="11">
        <v>11622</v>
      </c>
      <c r="G11" s="12">
        <v>12039</v>
      </c>
      <c r="H11" s="15">
        <v>417</v>
      </c>
      <c r="I11" s="15"/>
      <c r="J11" s="11"/>
    </row>
    <row r="12" spans="1:10" x14ac:dyDescent="0.2">
      <c r="A12" t="s">
        <v>39</v>
      </c>
      <c r="B12"/>
      <c r="C12" s="89">
        <v>15637</v>
      </c>
      <c r="D12" s="11">
        <v>16087</v>
      </c>
      <c r="E12" s="11">
        <v>16927</v>
      </c>
      <c r="F12" s="11">
        <v>16839</v>
      </c>
      <c r="G12" s="12">
        <v>17235</v>
      </c>
      <c r="H12" s="15">
        <v>396</v>
      </c>
      <c r="I12" s="15"/>
    </row>
    <row r="13" spans="1:10" x14ac:dyDescent="0.2">
      <c r="A13" t="s">
        <v>38</v>
      </c>
      <c r="B13"/>
      <c r="C13" s="89">
        <v>27518</v>
      </c>
      <c r="D13" s="11">
        <v>27681</v>
      </c>
      <c r="E13" s="11">
        <v>28136</v>
      </c>
      <c r="F13" s="11">
        <v>28328</v>
      </c>
      <c r="G13" s="12">
        <v>29366</v>
      </c>
      <c r="H13" s="15">
        <v>1038</v>
      </c>
      <c r="I13" s="15"/>
    </row>
    <row r="14" spans="1:10" x14ac:dyDescent="0.2">
      <c r="A14" t="s">
        <v>88</v>
      </c>
      <c r="B14"/>
      <c r="C14" s="89">
        <v>173</v>
      </c>
      <c r="D14" s="11">
        <v>193</v>
      </c>
      <c r="E14" s="11">
        <v>365</v>
      </c>
      <c r="F14" s="11">
        <v>466</v>
      </c>
      <c r="G14" s="12">
        <v>485</v>
      </c>
      <c r="H14" s="15">
        <v>19</v>
      </c>
      <c r="I14" s="15"/>
    </row>
    <row r="15" spans="1:10" x14ac:dyDescent="0.2">
      <c r="A15" t="s">
        <v>89</v>
      </c>
      <c r="B15"/>
      <c r="C15" s="89">
        <v>950</v>
      </c>
      <c r="D15" s="11">
        <v>310</v>
      </c>
      <c r="E15" s="11">
        <v>350</v>
      </c>
      <c r="F15" s="11">
        <v>384</v>
      </c>
      <c r="G15" s="12">
        <v>343</v>
      </c>
      <c r="H15" s="15">
        <v>-41</v>
      </c>
      <c r="I15" s="15"/>
    </row>
    <row r="16" spans="1:10" x14ac:dyDescent="0.2">
      <c r="A16" t="s">
        <v>26</v>
      </c>
      <c r="B16"/>
      <c r="C16" s="89">
        <v>15521</v>
      </c>
      <c r="D16" s="11">
        <v>11584</v>
      </c>
      <c r="E16" s="11">
        <v>13328</v>
      </c>
      <c r="F16" s="11">
        <v>14249</v>
      </c>
      <c r="G16" s="12">
        <v>15101</v>
      </c>
      <c r="H16" s="15">
        <v>852</v>
      </c>
      <c r="I16" s="15"/>
    </row>
    <row r="17" spans="1:11" s="3" customFormat="1" x14ac:dyDescent="0.2">
      <c r="A17" s="3" t="s">
        <v>123</v>
      </c>
      <c r="C17" s="90">
        <v>70564</v>
      </c>
      <c r="D17" s="15">
        <v>66429</v>
      </c>
      <c r="E17" s="15">
        <v>70551</v>
      </c>
      <c r="F17" s="15">
        <v>71889</v>
      </c>
      <c r="G17" s="16">
        <v>74570</v>
      </c>
      <c r="H17" s="15">
        <v>2681</v>
      </c>
      <c r="I17" s="15"/>
    </row>
    <row r="18" spans="1:11" x14ac:dyDescent="0.2">
      <c r="A18" s="3" t="s">
        <v>128</v>
      </c>
      <c r="B18" s="3"/>
      <c r="C18" s="11"/>
      <c r="D18" s="11"/>
      <c r="E18" s="11"/>
      <c r="F18" s="11"/>
      <c r="G18" s="12"/>
      <c r="H18" s="15"/>
      <c r="I18" s="15"/>
    </row>
    <row r="19" spans="1:11" x14ac:dyDescent="0.2">
      <c r="A19" t="s">
        <v>90</v>
      </c>
      <c r="B19"/>
      <c r="C19" s="89">
        <v>-17182</v>
      </c>
      <c r="D19" s="11">
        <v>-18083</v>
      </c>
      <c r="E19" s="11">
        <v>-18841</v>
      </c>
      <c r="F19" s="11">
        <v>-19184</v>
      </c>
      <c r="G19" s="12">
        <v>-18845</v>
      </c>
      <c r="H19" s="15">
        <v>340</v>
      </c>
      <c r="I19" s="15"/>
    </row>
    <row r="20" spans="1:11" x14ac:dyDescent="0.2">
      <c r="A20" t="s">
        <v>141</v>
      </c>
      <c r="B20"/>
      <c r="C20" s="89">
        <v>-28526</v>
      </c>
      <c r="D20" s="11">
        <v>-28687</v>
      </c>
      <c r="E20" s="11">
        <v>-29690</v>
      </c>
      <c r="F20" s="11">
        <v>-29880</v>
      </c>
      <c r="G20" s="12">
        <v>-30429</v>
      </c>
      <c r="H20" s="15">
        <v>-549</v>
      </c>
      <c r="I20" s="15"/>
    </row>
    <row r="21" spans="1:11" x14ac:dyDescent="0.2">
      <c r="A21" t="s">
        <v>41</v>
      </c>
      <c r="B21"/>
      <c r="C21" s="89">
        <v>-1243</v>
      </c>
      <c r="D21" s="11">
        <v>-1193</v>
      </c>
      <c r="E21" s="11">
        <v>-1535</v>
      </c>
      <c r="F21" s="11">
        <v>-1571</v>
      </c>
      <c r="G21" s="12">
        <v>-1555</v>
      </c>
      <c r="H21" s="15">
        <v>16</v>
      </c>
      <c r="I21" s="15"/>
    </row>
    <row r="22" spans="1:11" x14ac:dyDescent="0.2">
      <c r="A22" t="s">
        <v>40</v>
      </c>
      <c r="B22"/>
      <c r="C22" s="89">
        <v>-6636</v>
      </c>
      <c r="D22" s="11">
        <v>-6512</v>
      </c>
      <c r="E22" s="11">
        <v>-7314</v>
      </c>
      <c r="F22" s="11">
        <v>-6832</v>
      </c>
      <c r="G22" s="12">
        <v>-7013</v>
      </c>
      <c r="H22" s="15">
        <v>-181</v>
      </c>
      <c r="I22" s="15"/>
      <c r="K22" s="75"/>
    </row>
    <row r="23" spans="1:11" x14ac:dyDescent="0.2">
      <c r="A23" t="s">
        <v>89</v>
      </c>
      <c r="B23"/>
      <c r="C23" s="89">
        <v>0</v>
      </c>
      <c r="D23" s="11">
        <v>0</v>
      </c>
      <c r="E23" s="11">
        <v>0</v>
      </c>
      <c r="F23" s="11">
        <v>0</v>
      </c>
      <c r="G23" s="12">
        <v>0</v>
      </c>
      <c r="H23" s="15">
        <v>0</v>
      </c>
      <c r="I23" s="15"/>
      <c r="K23" s="75"/>
    </row>
    <row r="24" spans="1:11" x14ac:dyDescent="0.2">
      <c r="A24" t="s">
        <v>42</v>
      </c>
      <c r="B24"/>
      <c r="C24" s="89">
        <v>-5332</v>
      </c>
      <c r="D24" s="11">
        <v>-4852</v>
      </c>
      <c r="E24" s="11">
        <v>-5182</v>
      </c>
      <c r="F24" s="11">
        <v>-5366</v>
      </c>
      <c r="G24" s="12">
        <v>-6146</v>
      </c>
      <c r="H24" s="15">
        <v>-781</v>
      </c>
      <c r="I24" s="15"/>
      <c r="K24" s="75"/>
    </row>
    <row r="25" spans="1:11" s="3" customFormat="1" x14ac:dyDescent="0.2">
      <c r="A25" s="3" t="s">
        <v>125</v>
      </c>
      <c r="C25" s="90">
        <v>-58919</v>
      </c>
      <c r="D25" s="15">
        <v>-59328</v>
      </c>
      <c r="E25" s="15">
        <v>-62562</v>
      </c>
      <c r="F25" s="15">
        <v>-62833</v>
      </c>
      <c r="G25" s="16">
        <v>-63987</v>
      </c>
      <c r="H25" s="15">
        <v>-1154</v>
      </c>
      <c r="I25" s="15"/>
      <c r="K25" s="75"/>
    </row>
    <row r="26" spans="1:11" s="17" customFormat="1" x14ac:dyDescent="0.2">
      <c r="A26" s="3" t="s">
        <v>91</v>
      </c>
      <c r="B26" s="3"/>
      <c r="C26" s="90">
        <v>11645</v>
      </c>
      <c r="D26" s="15">
        <v>7101</v>
      </c>
      <c r="E26" s="15">
        <v>7989</v>
      </c>
      <c r="F26" s="15">
        <v>9056</v>
      </c>
      <c r="G26" s="16">
        <v>10583</v>
      </c>
      <c r="H26" s="15">
        <v>1527</v>
      </c>
      <c r="I26" s="15"/>
    </row>
    <row r="27" spans="1:11" s="17" customFormat="1" x14ac:dyDescent="0.2">
      <c r="A27" s="3" t="s">
        <v>130</v>
      </c>
      <c r="B27" s="3"/>
      <c r="C27" s="18"/>
      <c r="D27" s="18"/>
      <c r="E27" s="18"/>
      <c r="F27" s="18"/>
      <c r="G27" s="19"/>
      <c r="H27" s="15"/>
      <c r="I27" s="15"/>
    </row>
    <row r="28" spans="1:11" x14ac:dyDescent="0.2">
      <c r="A28" s="3" t="s">
        <v>92</v>
      </c>
      <c r="B28" s="3"/>
      <c r="G28" s="1"/>
      <c r="H28" s="15"/>
      <c r="I28" s="15"/>
    </row>
    <row r="29" spans="1:11" x14ac:dyDescent="0.2">
      <c r="A29" t="s">
        <v>43</v>
      </c>
      <c r="B29"/>
      <c r="C29" s="89">
        <v>-7172</v>
      </c>
      <c r="D29" s="11">
        <v>-8873</v>
      </c>
      <c r="E29" s="11">
        <v>-8904</v>
      </c>
      <c r="F29" s="11">
        <v>-8226</v>
      </c>
      <c r="G29" s="12">
        <v>-9225</v>
      </c>
      <c r="H29" s="15">
        <v>-1000</v>
      </c>
      <c r="I29" s="15"/>
    </row>
    <row r="30" spans="1:11" x14ac:dyDescent="0.2">
      <c r="A30" t="s">
        <v>27</v>
      </c>
      <c r="B30"/>
      <c r="C30" s="89">
        <v>528</v>
      </c>
      <c r="D30" s="11">
        <v>538</v>
      </c>
      <c r="E30" s="11">
        <v>501</v>
      </c>
      <c r="F30" s="11">
        <v>430</v>
      </c>
      <c r="G30" s="12">
        <v>483</v>
      </c>
      <c r="H30" s="15">
        <v>53</v>
      </c>
      <c r="I30" s="15"/>
    </row>
    <row r="31" spans="1:11" s="3" customFormat="1" x14ac:dyDescent="0.2">
      <c r="A31" s="3" t="s">
        <v>93</v>
      </c>
      <c r="C31" s="90">
        <v>-6644</v>
      </c>
      <c r="D31" s="15">
        <v>-8336</v>
      </c>
      <c r="E31" s="15">
        <v>-8402</v>
      </c>
      <c r="F31" s="15">
        <v>-7796</v>
      </c>
      <c r="G31" s="16">
        <v>-8742</v>
      </c>
      <c r="H31" s="15">
        <v>-947</v>
      </c>
      <c r="I31" s="15"/>
    </row>
    <row r="32" spans="1:11" x14ac:dyDescent="0.2">
      <c r="A32" s="3" t="s">
        <v>94</v>
      </c>
      <c r="B32" s="3"/>
      <c r="C32" s="11"/>
      <c r="D32" s="11"/>
      <c r="E32" s="11"/>
      <c r="F32" s="11"/>
      <c r="G32" s="12"/>
      <c r="H32" s="15"/>
      <c r="I32" s="15"/>
    </row>
    <row r="33" spans="1:9" x14ac:dyDescent="0.2">
      <c r="A33" s="3" t="s">
        <v>122</v>
      </c>
      <c r="B33" s="3"/>
      <c r="C33" s="11"/>
      <c r="D33" s="11"/>
      <c r="E33" s="11"/>
      <c r="F33" s="11"/>
      <c r="G33" s="12"/>
      <c r="H33" s="15"/>
      <c r="I33" s="15"/>
    </row>
    <row r="34" spans="1:9" x14ac:dyDescent="0.2">
      <c r="A34" t="s">
        <v>95</v>
      </c>
      <c r="B34"/>
      <c r="C34" s="89">
        <v>18</v>
      </c>
      <c r="D34" s="11">
        <v>10</v>
      </c>
      <c r="E34" s="11">
        <v>10</v>
      </c>
      <c r="F34" s="11">
        <v>10</v>
      </c>
      <c r="G34" s="12">
        <v>114</v>
      </c>
      <c r="H34" s="15">
        <v>104</v>
      </c>
      <c r="I34" s="15"/>
    </row>
    <row r="35" spans="1:9" x14ac:dyDescent="0.2">
      <c r="A35" t="s">
        <v>96</v>
      </c>
      <c r="B35"/>
      <c r="C35" s="89">
        <v>117</v>
      </c>
      <c r="D35" s="11">
        <v>103</v>
      </c>
      <c r="E35" s="11">
        <v>106</v>
      </c>
      <c r="F35" s="11">
        <v>100</v>
      </c>
      <c r="G35" s="12">
        <v>59</v>
      </c>
      <c r="H35" s="15">
        <v>-41</v>
      </c>
      <c r="I35" s="15"/>
    </row>
    <row r="36" spans="1:9" x14ac:dyDescent="0.2">
      <c r="A36" s="3" t="s">
        <v>128</v>
      </c>
      <c r="B36" s="3"/>
      <c r="C36" s="89"/>
      <c r="D36" s="11"/>
      <c r="E36" s="11"/>
      <c r="F36" s="11"/>
      <c r="G36" s="12"/>
      <c r="H36" s="15"/>
      <c r="I36" s="15"/>
    </row>
    <row r="37" spans="1:9" x14ac:dyDescent="0.2">
      <c r="A37" t="s">
        <v>95</v>
      </c>
      <c r="B37"/>
      <c r="C37" s="89">
        <v>-21</v>
      </c>
      <c r="D37" s="11">
        <v>-60</v>
      </c>
      <c r="E37" s="11">
        <v>-10</v>
      </c>
      <c r="F37" s="11">
        <v>-10</v>
      </c>
      <c r="G37" s="12">
        <v>-110</v>
      </c>
      <c r="H37" s="15">
        <v>-100</v>
      </c>
      <c r="I37" s="15"/>
    </row>
    <row r="38" spans="1:9" x14ac:dyDescent="0.2">
      <c r="A38" t="s">
        <v>96</v>
      </c>
      <c r="B38"/>
      <c r="C38" s="89">
        <v>-147</v>
      </c>
      <c r="D38" s="11">
        <v>-69</v>
      </c>
      <c r="E38" s="11">
        <v>-78</v>
      </c>
      <c r="F38" s="11">
        <v>-99</v>
      </c>
      <c r="G38" s="12">
        <v>-294</v>
      </c>
      <c r="H38" s="15">
        <v>-195</v>
      </c>
      <c r="I38" s="15"/>
    </row>
    <row r="39" spans="1:9" s="3" customFormat="1" x14ac:dyDescent="0.2">
      <c r="A39" s="3" t="s">
        <v>97</v>
      </c>
      <c r="C39" s="89">
        <v>-33</v>
      </c>
      <c r="D39" s="15">
        <v>-15</v>
      </c>
      <c r="E39" s="15">
        <v>28</v>
      </c>
      <c r="F39" s="15">
        <v>1</v>
      </c>
      <c r="G39" s="16">
        <v>-231</v>
      </c>
      <c r="H39" s="15">
        <v>-232</v>
      </c>
      <c r="I39" s="15"/>
    </row>
    <row r="40" spans="1:9" s="17" customFormat="1" x14ac:dyDescent="0.2">
      <c r="A40" s="3" t="s">
        <v>98</v>
      </c>
      <c r="B40" s="3"/>
      <c r="C40" s="90">
        <v>-6677</v>
      </c>
      <c r="D40" s="15">
        <v>-8351</v>
      </c>
      <c r="E40" s="15">
        <v>-8374</v>
      </c>
      <c r="F40" s="15">
        <v>-7795</v>
      </c>
      <c r="G40" s="16">
        <v>-8973</v>
      </c>
      <c r="H40" s="15">
        <v>-1178</v>
      </c>
      <c r="I40" s="15"/>
    </row>
    <row r="41" spans="1:9" x14ac:dyDescent="0.2">
      <c r="A41" s="3" t="s">
        <v>127</v>
      </c>
      <c r="B41" s="3"/>
      <c r="C41" s="11"/>
      <c r="D41" s="11"/>
      <c r="E41" s="11"/>
      <c r="F41" s="11"/>
      <c r="G41" s="12"/>
      <c r="H41" s="15"/>
      <c r="I41" s="15"/>
    </row>
    <row r="42" spans="1:9" x14ac:dyDescent="0.2">
      <c r="A42" s="3" t="s">
        <v>122</v>
      </c>
      <c r="B42" s="3"/>
      <c r="C42" s="11"/>
      <c r="D42" s="11"/>
      <c r="E42" s="11"/>
      <c r="F42" s="11"/>
      <c r="G42" s="12"/>
      <c r="H42" s="15"/>
      <c r="I42" s="15"/>
    </row>
    <row r="43" spans="1:9" x14ac:dyDescent="0.2">
      <c r="A43" t="s">
        <v>34</v>
      </c>
      <c r="B43"/>
      <c r="C43" s="99">
        <v>0</v>
      </c>
      <c r="D43" s="11">
        <v>54</v>
      </c>
      <c r="E43" s="11">
        <v>0</v>
      </c>
      <c r="F43" s="11">
        <v>0</v>
      </c>
      <c r="G43" s="84">
        <v>0</v>
      </c>
      <c r="H43" s="100">
        <v>0</v>
      </c>
      <c r="I43" s="15"/>
    </row>
    <row r="44" spans="1:9" x14ac:dyDescent="0.2">
      <c r="A44" t="s">
        <v>35</v>
      </c>
      <c r="B44"/>
      <c r="C44" s="89">
        <v>3669</v>
      </c>
      <c r="D44" s="11">
        <v>5013</v>
      </c>
      <c r="E44" s="11">
        <v>3847</v>
      </c>
      <c r="F44" s="11">
        <v>3280</v>
      </c>
      <c r="G44" s="12">
        <v>3442</v>
      </c>
      <c r="H44" s="15">
        <v>162</v>
      </c>
      <c r="I44" s="15"/>
    </row>
    <row r="45" spans="1:9" x14ac:dyDescent="0.2">
      <c r="A45" t="s">
        <v>99</v>
      </c>
      <c r="B45"/>
      <c r="C45" s="89">
        <v>0</v>
      </c>
      <c r="D45" s="11">
        <v>0</v>
      </c>
      <c r="E45" s="11">
        <v>0</v>
      </c>
      <c r="F45" s="11">
        <v>0</v>
      </c>
      <c r="G45" s="12">
        <v>0</v>
      </c>
      <c r="H45" s="15">
        <v>0</v>
      </c>
      <c r="I45" s="15"/>
    </row>
    <row r="46" spans="1:9" x14ac:dyDescent="0.2">
      <c r="A46" t="s">
        <v>100</v>
      </c>
      <c r="B46"/>
      <c r="C46" s="89">
        <v>191</v>
      </c>
      <c r="D46" s="11">
        <v>56</v>
      </c>
      <c r="E46" s="11">
        <v>4</v>
      </c>
      <c r="F46" s="11">
        <v>4</v>
      </c>
      <c r="G46" s="12">
        <v>290</v>
      </c>
      <c r="H46" s="15">
        <v>286</v>
      </c>
      <c r="I46" s="15"/>
    </row>
    <row r="47" spans="1:9" s="3" customFormat="1" x14ac:dyDescent="0.2">
      <c r="A47" s="3" t="s">
        <v>123</v>
      </c>
      <c r="C47" s="90">
        <v>3860</v>
      </c>
      <c r="D47" s="15">
        <v>5123</v>
      </c>
      <c r="E47" s="15">
        <v>3851</v>
      </c>
      <c r="F47" s="15">
        <v>3284</v>
      </c>
      <c r="G47" s="16">
        <v>3732</v>
      </c>
      <c r="H47" s="15">
        <v>448</v>
      </c>
      <c r="I47" s="15"/>
    </row>
    <row r="48" spans="1:9" s="3" customFormat="1" x14ac:dyDescent="0.2">
      <c r="A48" s="3" t="s">
        <v>128</v>
      </c>
      <c r="C48" s="15"/>
      <c r="D48" s="15"/>
      <c r="E48" s="15"/>
      <c r="F48" s="15"/>
      <c r="G48" s="16"/>
      <c r="H48" s="15"/>
      <c r="I48" s="15"/>
    </row>
    <row r="49" spans="1:9" s="3" customFormat="1" x14ac:dyDescent="0.2">
      <c r="A49" s="7" t="s">
        <v>101</v>
      </c>
      <c r="B49" s="7"/>
      <c r="C49" s="89">
        <v>-18</v>
      </c>
      <c r="D49" s="11">
        <v>-18</v>
      </c>
      <c r="E49" s="11">
        <v>-18</v>
      </c>
      <c r="F49" s="11">
        <v>-18</v>
      </c>
      <c r="G49" s="12">
        <v>-18</v>
      </c>
      <c r="H49" s="100">
        <v>0</v>
      </c>
      <c r="I49" s="15"/>
    </row>
    <row r="50" spans="1:9" s="3" customFormat="1" x14ac:dyDescent="0.2">
      <c r="A50" s="7" t="s">
        <v>102</v>
      </c>
      <c r="B50" s="7"/>
      <c r="C50" s="89">
        <v>-4751</v>
      </c>
      <c r="D50" s="11">
        <v>-6084</v>
      </c>
      <c r="E50" s="11">
        <v>-5779</v>
      </c>
      <c r="F50" s="11">
        <v>-5493</v>
      </c>
      <c r="G50" s="12">
        <v>-5413</v>
      </c>
      <c r="H50" s="15">
        <v>80</v>
      </c>
      <c r="I50" s="15"/>
    </row>
    <row r="51" spans="1:9" s="3" customFormat="1" x14ac:dyDescent="0.2">
      <c r="A51" s="7" t="s">
        <v>103</v>
      </c>
      <c r="B51" s="7"/>
      <c r="C51" s="89">
        <v>0</v>
      </c>
      <c r="D51" s="11">
        <v>0</v>
      </c>
      <c r="E51" s="11">
        <v>0</v>
      </c>
      <c r="F51" s="11">
        <v>0</v>
      </c>
      <c r="G51" s="12">
        <v>0</v>
      </c>
      <c r="H51" s="15">
        <v>0</v>
      </c>
      <c r="I51" s="15"/>
    </row>
    <row r="52" spans="1:9" s="3" customFormat="1" x14ac:dyDescent="0.2">
      <c r="A52" s="7" t="s">
        <v>104</v>
      </c>
      <c r="B52" s="7"/>
      <c r="C52" s="89">
        <v>-613</v>
      </c>
      <c r="D52" s="11">
        <v>-435</v>
      </c>
      <c r="E52" s="11">
        <v>-436</v>
      </c>
      <c r="F52" s="11">
        <v>-425</v>
      </c>
      <c r="G52" s="12">
        <v>-780</v>
      </c>
      <c r="H52" s="15">
        <v>-355</v>
      </c>
      <c r="I52" s="15"/>
    </row>
    <row r="53" spans="1:9" s="3" customFormat="1" x14ac:dyDescent="0.2">
      <c r="A53" s="3" t="s">
        <v>125</v>
      </c>
      <c r="C53" s="90">
        <v>-5381</v>
      </c>
      <c r="D53" s="15">
        <v>-6537</v>
      </c>
      <c r="E53" s="15">
        <v>-6233</v>
      </c>
      <c r="F53" s="15">
        <v>-5936</v>
      </c>
      <c r="G53" s="16">
        <v>-6211</v>
      </c>
      <c r="H53" s="15">
        <v>-275</v>
      </c>
      <c r="I53" s="15"/>
    </row>
    <row r="54" spans="1:9" s="3" customFormat="1" x14ac:dyDescent="0.2">
      <c r="A54" s="3" t="s">
        <v>106</v>
      </c>
      <c r="C54" s="90">
        <v>-1521</v>
      </c>
      <c r="D54" s="15">
        <v>-1414</v>
      </c>
      <c r="E54" s="15">
        <v>-2382</v>
      </c>
      <c r="F54" s="15">
        <v>-2652</v>
      </c>
      <c r="G54" s="16">
        <v>-2479</v>
      </c>
      <c r="H54" s="15">
        <v>172</v>
      </c>
      <c r="I54" s="15"/>
    </row>
    <row r="55" spans="1:9" s="3" customFormat="1" x14ac:dyDescent="0.2">
      <c r="A55" s="2" t="s">
        <v>107</v>
      </c>
      <c r="B55" s="2"/>
      <c r="C55" s="91">
        <v>3447</v>
      </c>
      <c r="D55" s="13">
        <v>-2663</v>
      </c>
      <c r="E55" s="13">
        <v>-2767</v>
      </c>
      <c r="F55" s="13">
        <v>-1391</v>
      </c>
      <c r="G55" s="14">
        <v>-870</v>
      </c>
      <c r="H55" s="18">
        <v>521</v>
      </c>
      <c r="I55" s="18"/>
    </row>
    <row r="56" spans="1:9" s="3" customFormat="1" x14ac:dyDescent="0.2">
      <c r="A56" t="s">
        <v>169</v>
      </c>
      <c r="B56"/>
      <c r="C56" s="89">
        <v>10315</v>
      </c>
      <c r="D56" s="11">
        <v>12914</v>
      </c>
      <c r="E56" s="11">
        <v>13762</v>
      </c>
      <c r="F56" s="11">
        <v>13762</v>
      </c>
      <c r="G56" s="12">
        <v>13762</v>
      </c>
      <c r="H56" s="15">
        <v>0</v>
      </c>
      <c r="I56" s="15"/>
    </row>
    <row r="57" spans="1:9" ht="12" thickBot="1" x14ac:dyDescent="0.25">
      <c r="A57" t="s">
        <v>170</v>
      </c>
      <c r="B57"/>
      <c r="C57" s="89">
        <v>13762</v>
      </c>
      <c r="D57" s="11">
        <v>10251</v>
      </c>
      <c r="E57" s="11">
        <v>10995</v>
      </c>
      <c r="F57" s="11">
        <v>12371</v>
      </c>
      <c r="G57" s="12">
        <v>12892</v>
      </c>
      <c r="H57" s="15">
        <v>521</v>
      </c>
      <c r="I57" s="15"/>
    </row>
    <row r="58" spans="1:9" ht="12" thickBot="1" x14ac:dyDescent="0.25">
      <c r="A58" s="60" t="s">
        <v>55</v>
      </c>
      <c r="B58" s="60"/>
      <c r="C58" s="61"/>
      <c r="D58" s="61"/>
      <c r="E58" s="61"/>
      <c r="F58" s="61"/>
      <c r="G58" s="68"/>
      <c r="H58" s="63"/>
      <c r="I58" s="3"/>
    </row>
    <row r="59" spans="1:9" x14ac:dyDescent="0.2">
      <c r="A59" t="s">
        <v>44</v>
      </c>
      <c r="B59"/>
      <c r="C59" s="89">
        <v>11645</v>
      </c>
      <c r="D59" s="11">
        <v>7101</v>
      </c>
      <c r="E59" s="11">
        <v>7989</v>
      </c>
      <c r="F59" s="11">
        <v>9056</v>
      </c>
      <c r="G59" s="12">
        <v>10583</v>
      </c>
      <c r="H59" s="15">
        <v>1527</v>
      </c>
      <c r="I59" s="15"/>
    </row>
    <row r="60" spans="1:9" x14ac:dyDescent="0.2">
      <c r="A60" t="s">
        <v>108</v>
      </c>
      <c r="B60"/>
      <c r="C60" s="89">
        <v>-6644</v>
      </c>
      <c r="D60" s="11">
        <v>-8336</v>
      </c>
      <c r="E60" s="11">
        <v>-8402</v>
      </c>
      <c r="F60" s="11">
        <v>-7796</v>
      </c>
      <c r="G60" s="12">
        <v>-8742</v>
      </c>
      <c r="H60" s="15">
        <v>-947</v>
      </c>
      <c r="I60" s="15"/>
    </row>
    <row r="61" spans="1:9" x14ac:dyDescent="0.2">
      <c r="A61" s="2" t="s">
        <v>109</v>
      </c>
      <c r="B61" s="38"/>
      <c r="C61" s="91">
        <v>5001</v>
      </c>
      <c r="D61" s="13">
        <v>-1234</v>
      </c>
      <c r="E61" s="13">
        <v>-413</v>
      </c>
      <c r="F61" s="13">
        <v>1260</v>
      </c>
      <c r="G61" s="14">
        <v>1840</v>
      </c>
      <c r="H61" s="18">
        <v>580</v>
      </c>
      <c r="I61" s="18"/>
    </row>
    <row r="62" spans="1:9" x14ac:dyDescent="0.2">
      <c r="A62" s="108" t="s">
        <v>267</v>
      </c>
      <c r="B62" s="108"/>
      <c r="C62" s="108"/>
      <c r="D62" s="108"/>
      <c r="E62" s="108"/>
      <c r="F62" s="108"/>
      <c r="G62" s="108"/>
      <c r="H62" s="108"/>
      <c r="I62" s="3"/>
    </row>
    <row r="63" spans="1:9" x14ac:dyDescent="0.2">
      <c r="A63"/>
      <c r="B63"/>
      <c r="H63" s="3"/>
      <c r="I63" s="3"/>
    </row>
    <row r="64" spans="1:9" x14ac:dyDescent="0.2">
      <c r="A64"/>
      <c r="B64"/>
    </row>
    <row r="65" spans="1:2" x14ac:dyDescent="0.2">
      <c r="A65"/>
      <c r="B65"/>
    </row>
    <row r="66" spans="1:2" x14ac:dyDescent="0.2">
      <c r="A66"/>
      <c r="B66"/>
    </row>
    <row r="67" spans="1:2" x14ac:dyDescent="0.2">
      <c r="A67"/>
      <c r="B67"/>
    </row>
    <row r="68" spans="1:2" x14ac:dyDescent="0.2">
      <c r="A68"/>
      <c r="B68"/>
    </row>
    <row r="69" spans="1:2" x14ac:dyDescent="0.2">
      <c r="A69"/>
      <c r="B69"/>
    </row>
    <row r="70" spans="1:2" x14ac:dyDescent="0.2">
      <c r="A70"/>
      <c r="B70"/>
    </row>
    <row r="71" spans="1:2" x14ac:dyDescent="0.2">
      <c r="A71"/>
      <c r="B71"/>
    </row>
    <row r="72" spans="1:2" x14ac:dyDescent="0.2">
      <c r="A72"/>
      <c r="B72"/>
    </row>
    <row r="73" spans="1:2" x14ac:dyDescent="0.2">
      <c r="A73"/>
      <c r="B73"/>
    </row>
    <row r="74" spans="1:2" x14ac:dyDescent="0.2">
      <c r="A74"/>
      <c r="B74"/>
    </row>
    <row r="75" spans="1:2" x14ac:dyDescent="0.2">
      <c r="A75"/>
      <c r="B75"/>
    </row>
    <row r="76" spans="1:2" x14ac:dyDescent="0.2">
      <c r="A76"/>
      <c r="B76"/>
    </row>
    <row r="77" spans="1:2" x14ac:dyDescent="0.2">
      <c r="A77"/>
      <c r="B77"/>
    </row>
    <row r="78" spans="1:2" x14ac:dyDescent="0.2">
      <c r="A78"/>
      <c r="B78"/>
    </row>
    <row r="79" spans="1:2" x14ac:dyDescent="0.2">
      <c r="A79"/>
      <c r="B79"/>
    </row>
    <row r="80" spans="1:2" x14ac:dyDescent="0.2">
      <c r="A80"/>
      <c r="B80"/>
    </row>
    <row r="81" spans="1:2" x14ac:dyDescent="0.2">
      <c r="A81"/>
      <c r="B81"/>
    </row>
    <row r="82" spans="1:2" x14ac:dyDescent="0.2">
      <c r="A82"/>
      <c r="B82"/>
    </row>
    <row r="83" spans="1:2" x14ac:dyDescent="0.2">
      <c r="A83"/>
      <c r="B83"/>
    </row>
    <row r="84" spans="1:2" x14ac:dyDescent="0.2">
      <c r="A84"/>
      <c r="B84"/>
    </row>
    <row r="85" spans="1:2" x14ac:dyDescent="0.2">
      <c r="A85"/>
      <c r="B85"/>
    </row>
    <row r="86" spans="1:2" x14ac:dyDescent="0.2">
      <c r="A86"/>
      <c r="B86"/>
    </row>
    <row r="87" spans="1:2" x14ac:dyDescent="0.2">
      <c r="A87"/>
      <c r="B87"/>
    </row>
    <row r="88" spans="1:2" x14ac:dyDescent="0.2">
      <c r="A88"/>
      <c r="B88"/>
    </row>
    <row r="89" spans="1:2" x14ac:dyDescent="0.2">
      <c r="A89"/>
      <c r="B89"/>
    </row>
    <row r="90" spans="1:2" x14ac:dyDescent="0.2">
      <c r="A90"/>
      <c r="B90"/>
    </row>
    <row r="91" spans="1:2" x14ac:dyDescent="0.2">
      <c r="A91"/>
      <c r="B91"/>
    </row>
    <row r="92" spans="1:2" x14ac:dyDescent="0.2">
      <c r="A92"/>
      <c r="B92"/>
    </row>
    <row r="93" spans="1:2" x14ac:dyDescent="0.2">
      <c r="A93"/>
      <c r="B93"/>
    </row>
    <row r="94" spans="1:2" x14ac:dyDescent="0.2">
      <c r="A94"/>
      <c r="B94"/>
    </row>
  </sheetData>
  <mergeCells count="5">
    <mergeCell ref="D4:H4"/>
    <mergeCell ref="A2:H2"/>
    <mergeCell ref="A3:H3"/>
    <mergeCell ref="A62:H62"/>
    <mergeCell ref="A1:H1"/>
  </mergeCells>
  <phoneticPr fontId="0" type="noConversion"/>
  <pageMargins left="0.75" right="0.75" top="1" bottom="1" header="0.5" footer="0.5"/>
  <pageSetup paperSize="9" scale="90" orientation="portrait" r:id="rId1"/>
  <headerFooter alignWithMargins="0"/>
  <ignoredErrors>
    <ignoredError sqref="D8:G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J65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style="24" customWidth="1"/>
    <col min="2" max="2" width="5.83203125" style="24" customWidth="1"/>
    <col min="3" max="7" width="9.83203125" customWidth="1"/>
    <col min="8" max="8" width="9.83203125" style="3" customWidth="1"/>
    <col min="9" max="9" width="9.83203125" customWidth="1"/>
  </cols>
  <sheetData>
    <row r="1" spans="1:10" x14ac:dyDescent="0.2">
      <c r="A1" s="116" t="s">
        <v>289</v>
      </c>
      <c r="B1" s="116"/>
      <c r="C1" s="116"/>
      <c r="D1" s="116"/>
      <c r="E1" s="116"/>
      <c r="F1" s="116"/>
      <c r="G1" s="116"/>
      <c r="H1" s="116"/>
    </row>
    <row r="2" spans="1:10" ht="15.75" x14ac:dyDescent="0.2">
      <c r="A2" s="110" t="s">
        <v>298</v>
      </c>
      <c r="B2" s="110"/>
      <c r="C2" s="110"/>
      <c r="D2" s="110"/>
      <c r="E2" s="110"/>
      <c r="F2" s="110"/>
      <c r="G2" s="110"/>
      <c r="H2" s="110"/>
      <c r="I2" s="3"/>
    </row>
    <row r="3" spans="1:10" ht="12.75" x14ac:dyDescent="0.2">
      <c r="A3" s="111" t="s">
        <v>263</v>
      </c>
      <c r="B3" s="111"/>
      <c r="C3" s="111"/>
      <c r="D3" s="111"/>
      <c r="E3" s="111"/>
      <c r="F3" s="111"/>
      <c r="G3" s="111"/>
      <c r="H3" s="111"/>
      <c r="I3" s="3"/>
    </row>
    <row r="4" spans="1:10" x14ac:dyDescent="0.2">
      <c r="C4" s="4" t="s">
        <v>247</v>
      </c>
      <c r="D4" s="109" t="s">
        <v>257</v>
      </c>
      <c r="E4" s="109"/>
      <c r="F4" s="109"/>
      <c r="G4" s="109"/>
      <c r="H4" s="109"/>
      <c r="I4" s="4"/>
    </row>
    <row r="5" spans="1:10" x14ac:dyDescent="0.2">
      <c r="C5" s="4"/>
      <c r="D5" s="4" t="s">
        <v>7</v>
      </c>
      <c r="E5" s="4" t="s">
        <v>2</v>
      </c>
      <c r="F5" s="4" t="s">
        <v>194</v>
      </c>
      <c r="G5" s="82"/>
      <c r="H5" s="21" t="s">
        <v>6</v>
      </c>
      <c r="I5" s="21"/>
    </row>
    <row r="6" spans="1:10" x14ac:dyDescent="0.2">
      <c r="B6"/>
      <c r="C6" s="4" t="s">
        <v>1</v>
      </c>
      <c r="D6" s="4" t="s">
        <v>255</v>
      </c>
      <c r="E6" s="4" t="s">
        <v>8</v>
      </c>
      <c r="F6" s="4" t="s">
        <v>253</v>
      </c>
      <c r="G6" s="82" t="s">
        <v>1</v>
      </c>
      <c r="H6" s="21" t="s">
        <v>254</v>
      </c>
      <c r="I6" s="21"/>
    </row>
    <row r="7" spans="1:10" x14ac:dyDescent="0.2">
      <c r="C7" s="4" t="s">
        <v>0</v>
      </c>
      <c r="D7" s="4" t="s">
        <v>0</v>
      </c>
      <c r="E7" s="4" t="s">
        <v>0</v>
      </c>
      <c r="F7" s="4" t="s">
        <v>0</v>
      </c>
      <c r="G7" s="8" t="s">
        <v>0</v>
      </c>
      <c r="H7" s="21" t="s">
        <v>0</v>
      </c>
      <c r="I7" s="21"/>
    </row>
    <row r="8" spans="1:10" x14ac:dyDescent="0.2">
      <c r="C8" s="4"/>
      <c r="D8" s="5" t="s">
        <v>3</v>
      </c>
      <c r="E8" s="5" t="s">
        <v>4</v>
      </c>
      <c r="F8" s="5" t="s">
        <v>5</v>
      </c>
      <c r="G8" s="6" t="s">
        <v>195</v>
      </c>
      <c r="H8" s="22" t="s">
        <v>248</v>
      </c>
      <c r="I8" s="22"/>
    </row>
    <row r="9" spans="1:10" x14ac:dyDescent="0.2">
      <c r="A9" s="25" t="s">
        <v>115</v>
      </c>
      <c r="B9" s="25"/>
      <c r="C9" s="4"/>
      <c r="D9" s="5"/>
      <c r="E9" s="5"/>
      <c r="F9" s="5"/>
      <c r="G9" s="6"/>
      <c r="H9" s="22"/>
      <c r="I9" s="22"/>
    </row>
    <row r="10" spans="1:10" x14ac:dyDescent="0.2">
      <c r="A10" s="24" t="s">
        <v>9</v>
      </c>
      <c r="G10" s="1"/>
      <c r="I10" s="3"/>
    </row>
    <row r="11" spans="1:10" x14ac:dyDescent="0.2">
      <c r="A11" s="24" t="s">
        <v>10</v>
      </c>
      <c r="C11" s="89">
        <v>0</v>
      </c>
      <c r="D11" s="11">
        <v>0</v>
      </c>
      <c r="E11" s="11">
        <v>0</v>
      </c>
      <c r="F11" s="11">
        <v>0</v>
      </c>
      <c r="G11" s="77">
        <v>0</v>
      </c>
      <c r="H11" s="15">
        <v>0</v>
      </c>
      <c r="I11" s="15"/>
      <c r="J11" s="11"/>
    </row>
    <row r="12" spans="1:10" x14ac:dyDescent="0.2">
      <c r="A12" s="24" t="s">
        <v>11</v>
      </c>
      <c r="C12" s="89">
        <v>0</v>
      </c>
      <c r="D12" s="11">
        <v>0</v>
      </c>
      <c r="E12" s="11">
        <v>0</v>
      </c>
      <c r="F12" s="11">
        <v>0</v>
      </c>
      <c r="G12" s="77">
        <v>0</v>
      </c>
      <c r="H12" s="15">
        <v>0</v>
      </c>
      <c r="I12" s="15"/>
    </row>
    <row r="13" spans="1:10" x14ac:dyDescent="0.2">
      <c r="A13" s="24" t="s">
        <v>12</v>
      </c>
      <c r="C13" s="89">
        <v>1422</v>
      </c>
      <c r="D13" s="11">
        <v>1366</v>
      </c>
      <c r="E13" s="11">
        <v>1365</v>
      </c>
      <c r="F13" s="11">
        <v>1387</v>
      </c>
      <c r="G13" s="77">
        <v>1445</v>
      </c>
      <c r="H13" s="15">
        <v>58</v>
      </c>
      <c r="I13" s="15"/>
    </row>
    <row r="14" spans="1:10" x14ac:dyDescent="0.2">
      <c r="A14" s="24" t="s">
        <v>13</v>
      </c>
      <c r="C14" s="89">
        <v>1257</v>
      </c>
      <c r="D14" s="11">
        <v>1281</v>
      </c>
      <c r="E14" s="11">
        <v>1691</v>
      </c>
      <c r="F14" s="11">
        <v>1713</v>
      </c>
      <c r="G14" s="77">
        <v>1772</v>
      </c>
      <c r="H14" s="15">
        <v>59</v>
      </c>
      <c r="I14" s="15"/>
    </row>
    <row r="15" spans="1:10" x14ac:dyDescent="0.2">
      <c r="A15" s="24" t="s">
        <v>15</v>
      </c>
      <c r="C15" s="89">
        <v>188</v>
      </c>
      <c r="D15" s="11">
        <v>133</v>
      </c>
      <c r="E15" s="11">
        <v>133</v>
      </c>
      <c r="F15" s="11">
        <v>154</v>
      </c>
      <c r="G15" s="77">
        <v>132</v>
      </c>
      <c r="H15" s="15">
        <v>-22</v>
      </c>
      <c r="I15" s="15"/>
    </row>
    <row r="16" spans="1:10" x14ac:dyDescent="0.2">
      <c r="A16" s="27" t="s">
        <v>24</v>
      </c>
      <c r="B16" s="27"/>
      <c r="C16" s="90">
        <v>2867</v>
      </c>
      <c r="D16" s="15">
        <v>2780</v>
      </c>
      <c r="E16" s="15">
        <v>3188</v>
      </c>
      <c r="F16" s="15">
        <v>3254</v>
      </c>
      <c r="G16" s="78">
        <v>3349</v>
      </c>
      <c r="H16" s="15">
        <v>95</v>
      </c>
      <c r="I16" s="15"/>
    </row>
    <row r="17" spans="1:9" x14ac:dyDescent="0.2">
      <c r="A17" s="24" t="s">
        <v>25</v>
      </c>
      <c r="C17" s="11"/>
      <c r="D17" s="11"/>
      <c r="E17" s="11"/>
      <c r="F17" s="11"/>
      <c r="G17" s="77"/>
      <c r="H17" s="15"/>
      <c r="I17" s="15"/>
    </row>
    <row r="18" spans="1:9" x14ac:dyDescent="0.2">
      <c r="A18" s="28" t="s">
        <v>16</v>
      </c>
      <c r="B18" s="28"/>
      <c r="C18" s="89">
        <v>63</v>
      </c>
      <c r="D18" s="11">
        <v>70</v>
      </c>
      <c r="E18" s="11">
        <v>72</v>
      </c>
      <c r="F18" s="11">
        <v>73</v>
      </c>
      <c r="G18" s="77">
        <v>71</v>
      </c>
      <c r="H18" s="15">
        <v>-1</v>
      </c>
      <c r="I18" s="15"/>
    </row>
    <row r="19" spans="1:9" x14ac:dyDescent="0.2">
      <c r="A19" s="28" t="s">
        <v>158</v>
      </c>
      <c r="B19" s="28"/>
      <c r="C19" s="11"/>
      <c r="D19" s="11"/>
      <c r="E19" s="11"/>
      <c r="F19" s="11"/>
      <c r="G19" s="77"/>
      <c r="H19" s="15"/>
      <c r="I19" s="15"/>
    </row>
    <row r="20" spans="1:9" x14ac:dyDescent="0.2">
      <c r="A20" s="26" t="s">
        <v>159</v>
      </c>
      <c r="B20" s="26"/>
      <c r="C20" s="89">
        <v>6</v>
      </c>
      <c r="D20" s="11">
        <v>7</v>
      </c>
      <c r="E20" s="11">
        <v>8</v>
      </c>
      <c r="F20" s="11">
        <v>8</v>
      </c>
      <c r="G20" s="77">
        <v>8</v>
      </c>
      <c r="H20" s="100">
        <v>0</v>
      </c>
      <c r="I20" s="15"/>
    </row>
    <row r="21" spans="1:9" x14ac:dyDescent="0.2">
      <c r="A21" s="26" t="s">
        <v>45</v>
      </c>
      <c r="B21" s="26"/>
      <c r="C21" s="89">
        <v>0</v>
      </c>
      <c r="D21" s="11">
        <v>0</v>
      </c>
      <c r="E21" s="11">
        <v>0</v>
      </c>
      <c r="F21" s="11">
        <v>0</v>
      </c>
      <c r="G21" s="77">
        <v>0</v>
      </c>
      <c r="H21" s="15">
        <v>0</v>
      </c>
      <c r="I21" s="15"/>
    </row>
    <row r="22" spans="1:9" x14ac:dyDescent="0.2">
      <c r="A22" s="28" t="s">
        <v>46</v>
      </c>
      <c r="B22" s="28"/>
      <c r="C22" s="89">
        <v>298</v>
      </c>
      <c r="D22" s="11">
        <v>252</v>
      </c>
      <c r="E22" s="11">
        <v>252</v>
      </c>
      <c r="F22" s="11">
        <v>260</v>
      </c>
      <c r="G22" s="77">
        <v>274</v>
      </c>
      <c r="H22" s="15">
        <v>14</v>
      </c>
      <c r="I22" s="15"/>
    </row>
    <row r="23" spans="1:9" x14ac:dyDescent="0.2">
      <c r="A23" s="28" t="s">
        <v>17</v>
      </c>
      <c r="B23" s="28"/>
      <c r="C23" s="89">
        <v>8</v>
      </c>
      <c r="D23" s="11">
        <v>9</v>
      </c>
      <c r="E23" s="11">
        <v>9</v>
      </c>
      <c r="F23" s="11">
        <v>9</v>
      </c>
      <c r="G23" s="77">
        <v>8</v>
      </c>
      <c r="H23" s="100">
        <v>-1</v>
      </c>
      <c r="I23" s="15"/>
    </row>
    <row r="24" spans="1:9" x14ac:dyDescent="0.2">
      <c r="A24" s="28" t="s">
        <v>18</v>
      </c>
      <c r="B24" s="28"/>
      <c r="C24" s="89">
        <v>12</v>
      </c>
      <c r="D24" s="11">
        <v>13</v>
      </c>
      <c r="E24" s="11">
        <v>13</v>
      </c>
      <c r="F24" s="11">
        <v>13</v>
      </c>
      <c r="G24" s="77">
        <v>11</v>
      </c>
      <c r="H24" s="15">
        <v>-2</v>
      </c>
      <c r="I24" s="15"/>
    </row>
    <row r="25" spans="1:9" x14ac:dyDescent="0.2">
      <c r="A25" s="28" t="s">
        <v>19</v>
      </c>
      <c r="B25" s="28"/>
      <c r="C25" s="89">
        <v>886</v>
      </c>
      <c r="D25" s="11">
        <v>1169</v>
      </c>
      <c r="E25" s="11">
        <v>1169</v>
      </c>
      <c r="F25" s="11">
        <v>1129</v>
      </c>
      <c r="G25" s="77">
        <v>984</v>
      </c>
      <c r="H25" s="15">
        <v>-146</v>
      </c>
      <c r="I25" s="15"/>
    </row>
    <row r="26" spans="1:9" x14ac:dyDescent="0.2">
      <c r="A26" s="24" t="s">
        <v>180</v>
      </c>
      <c r="C26" s="11"/>
      <c r="D26" s="11"/>
      <c r="E26" s="11"/>
      <c r="F26" s="11"/>
      <c r="G26" s="77"/>
      <c r="H26" s="15"/>
      <c r="I26" s="15"/>
    </row>
    <row r="27" spans="1:9" x14ac:dyDescent="0.2">
      <c r="A27" s="26" t="s">
        <v>181</v>
      </c>
      <c r="C27" s="89">
        <v>1</v>
      </c>
      <c r="D27" s="99">
        <v>0</v>
      </c>
      <c r="E27" s="99">
        <v>0</v>
      </c>
      <c r="F27" s="99">
        <v>0</v>
      </c>
      <c r="G27" s="84">
        <v>0</v>
      </c>
      <c r="H27" s="100">
        <v>0</v>
      </c>
      <c r="I27" s="15"/>
    </row>
    <row r="28" spans="1:9" x14ac:dyDescent="0.2">
      <c r="A28" s="26" t="s">
        <v>20</v>
      </c>
      <c r="C28" s="89">
        <v>947</v>
      </c>
      <c r="D28" s="11">
        <v>1061</v>
      </c>
      <c r="E28" s="11">
        <v>1526</v>
      </c>
      <c r="F28" s="11">
        <v>1543</v>
      </c>
      <c r="G28" s="77">
        <v>1515</v>
      </c>
      <c r="H28" s="15">
        <v>-28</v>
      </c>
      <c r="I28" s="15"/>
    </row>
    <row r="29" spans="1:9" x14ac:dyDescent="0.2">
      <c r="A29" s="24" t="s">
        <v>137</v>
      </c>
      <c r="C29" s="89">
        <v>202</v>
      </c>
      <c r="D29" s="11">
        <v>34</v>
      </c>
      <c r="E29" s="11">
        <v>32</v>
      </c>
      <c r="F29" s="11">
        <v>50</v>
      </c>
      <c r="G29" s="77">
        <v>36</v>
      </c>
      <c r="H29" s="15">
        <v>-15</v>
      </c>
      <c r="I29" s="15"/>
    </row>
    <row r="30" spans="1:9" x14ac:dyDescent="0.2">
      <c r="A30" s="24" t="s">
        <v>21</v>
      </c>
      <c r="C30" s="89">
        <v>4</v>
      </c>
      <c r="D30" s="11">
        <v>5</v>
      </c>
      <c r="E30" s="11">
        <v>5</v>
      </c>
      <c r="F30" s="11">
        <v>5</v>
      </c>
      <c r="G30" s="77">
        <v>5</v>
      </c>
      <c r="H30" s="100">
        <v>0</v>
      </c>
      <c r="I30" s="15"/>
    </row>
    <row r="31" spans="1:9" x14ac:dyDescent="0.2">
      <c r="A31" s="24" t="s">
        <v>22</v>
      </c>
      <c r="C31" s="89">
        <v>4</v>
      </c>
      <c r="D31" s="11">
        <v>8</v>
      </c>
      <c r="E31" s="11">
        <v>8</v>
      </c>
      <c r="F31" s="11">
        <v>3</v>
      </c>
      <c r="G31" s="77">
        <v>1</v>
      </c>
      <c r="H31" s="15">
        <v>-2</v>
      </c>
      <c r="I31" s="15"/>
    </row>
    <row r="32" spans="1:9" x14ac:dyDescent="0.2">
      <c r="A32" s="27" t="s">
        <v>24</v>
      </c>
      <c r="B32" s="27"/>
      <c r="C32" s="90">
        <v>2430</v>
      </c>
      <c r="D32" s="15">
        <v>2628</v>
      </c>
      <c r="E32" s="15">
        <v>3093</v>
      </c>
      <c r="F32" s="15">
        <v>3093</v>
      </c>
      <c r="G32" s="78">
        <v>2912</v>
      </c>
      <c r="H32" s="15">
        <v>-181</v>
      </c>
      <c r="I32" s="15"/>
    </row>
    <row r="33" spans="1:9" x14ac:dyDescent="0.2">
      <c r="A33" s="23" t="s">
        <v>245</v>
      </c>
      <c r="B33" s="40"/>
      <c r="C33" s="91">
        <v>437</v>
      </c>
      <c r="D33" s="13">
        <v>152</v>
      </c>
      <c r="E33" s="13">
        <v>95</v>
      </c>
      <c r="F33" s="13">
        <v>161</v>
      </c>
      <c r="G33" s="79">
        <v>437</v>
      </c>
      <c r="H33" s="18">
        <v>276</v>
      </c>
      <c r="I33" s="18"/>
    </row>
    <row r="34" spans="1:9" x14ac:dyDescent="0.2">
      <c r="A34" s="3" t="s">
        <v>175</v>
      </c>
      <c r="B34" s="3"/>
      <c r="G34" s="80"/>
      <c r="H34" s="15"/>
      <c r="I34" s="15"/>
    </row>
    <row r="35" spans="1:9" x14ac:dyDescent="0.2">
      <c r="A35" s="32" t="s">
        <v>142</v>
      </c>
      <c r="B35" s="32"/>
      <c r="C35" s="89">
        <v>-629</v>
      </c>
      <c r="D35" s="11">
        <v>200</v>
      </c>
      <c r="E35" s="11">
        <v>200</v>
      </c>
      <c r="F35" s="11">
        <v>178</v>
      </c>
      <c r="G35" s="77">
        <v>307</v>
      </c>
      <c r="H35" s="15">
        <v>129</v>
      </c>
      <c r="I35" s="15"/>
    </row>
    <row r="36" spans="1:9" x14ac:dyDescent="0.2">
      <c r="A36" s="7" t="s">
        <v>47</v>
      </c>
      <c r="B36" s="7"/>
      <c r="C36" s="89">
        <v>0</v>
      </c>
      <c r="D36" s="11">
        <v>0</v>
      </c>
      <c r="E36" s="11">
        <v>0</v>
      </c>
      <c r="F36" s="11">
        <v>0</v>
      </c>
      <c r="G36" s="77">
        <v>0</v>
      </c>
      <c r="H36" s="15">
        <v>0</v>
      </c>
      <c r="I36" s="15"/>
    </row>
    <row r="37" spans="1:9" x14ac:dyDescent="0.2">
      <c r="A37" s="24" t="s">
        <v>179</v>
      </c>
      <c r="B37" s="7"/>
      <c r="C37" s="89">
        <v>213</v>
      </c>
      <c r="D37" s="99">
        <v>0</v>
      </c>
      <c r="E37" s="99">
        <v>0</v>
      </c>
      <c r="F37" s="11">
        <v>0</v>
      </c>
      <c r="G37" s="84">
        <v>0</v>
      </c>
      <c r="H37" s="100">
        <v>0</v>
      </c>
      <c r="I37" s="15"/>
    </row>
    <row r="38" spans="1:9" x14ac:dyDescent="0.2">
      <c r="A38" s="34" t="s">
        <v>48</v>
      </c>
      <c r="B38" s="34"/>
      <c r="C38" s="90">
        <v>-416</v>
      </c>
      <c r="D38" s="15">
        <v>200</v>
      </c>
      <c r="E38" s="15">
        <v>200</v>
      </c>
      <c r="F38" s="15">
        <v>178</v>
      </c>
      <c r="G38" s="78">
        <v>306</v>
      </c>
      <c r="H38" s="15">
        <v>129</v>
      </c>
      <c r="I38" s="15"/>
    </row>
    <row r="39" spans="1:9" x14ac:dyDescent="0.2">
      <c r="A39" s="3" t="s">
        <v>49</v>
      </c>
      <c r="B39" s="3"/>
      <c r="C39" s="90">
        <v>21</v>
      </c>
      <c r="D39" s="15">
        <v>352</v>
      </c>
      <c r="E39" s="15">
        <v>296</v>
      </c>
      <c r="F39" s="15">
        <v>339</v>
      </c>
      <c r="G39" s="78">
        <v>743</v>
      </c>
      <c r="H39" s="15">
        <v>405</v>
      </c>
      <c r="I39" s="15"/>
    </row>
    <row r="40" spans="1:9" x14ac:dyDescent="0.2">
      <c r="A40" s="3" t="s">
        <v>138</v>
      </c>
      <c r="B40" s="3"/>
      <c r="C40" s="13"/>
      <c r="D40" s="13"/>
      <c r="E40" s="13"/>
      <c r="F40" s="13"/>
      <c r="G40" s="79"/>
      <c r="H40" s="15"/>
      <c r="I40" s="15"/>
    </row>
    <row r="41" spans="1:9" x14ac:dyDescent="0.2">
      <c r="A41" s="3" t="s">
        <v>174</v>
      </c>
      <c r="B41" s="3"/>
      <c r="C41" s="13"/>
      <c r="D41" s="13"/>
      <c r="E41" s="13"/>
      <c r="F41" s="13"/>
      <c r="G41" s="79"/>
      <c r="H41" s="15"/>
      <c r="I41" s="15"/>
    </row>
    <row r="42" spans="1:9" x14ac:dyDescent="0.2">
      <c r="A42" s="7" t="s">
        <v>51</v>
      </c>
      <c r="B42" s="7"/>
      <c r="C42" s="89">
        <v>-3</v>
      </c>
      <c r="D42" s="89">
        <v>-57</v>
      </c>
      <c r="E42" s="89">
        <v>67</v>
      </c>
      <c r="F42" s="89">
        <v>66</v>
      </c>
      <c r="G42" s="77">
        <v>2</v>
      </c>
      <c r="H42" s="15">
        <v>-64</v>
      </c>
      <c r="I42" s="15"/>
    </row>
    <row r="43" spans="1:9" x14ac:dyDescent="0.2">
      <c r="A43" s="32" t="s">
        <v>178</v>
      </c>
      <c r="B43" s="33"/>
      <c r="C43" s="100">
        <v>0</v>
      </c>
      <c r="D43" s="99">
        <v>0</v>
      </c>
      <c r="E43" s="99">
        <v>0</v>
      </c>
      <c r="F43" s="99">
        <v>0</v>
      </c>
      <c r="G43" s="77">
        <v>1</v>
      </c>
      <c r="H43" s="15">
        <v>1</v>
      </c>
      <c r="I43" s="15"/>
    </row>
    <row r="44" spans="1:9" x14ac:dyDescent="0.2">
      <c r="A44" s="33" t="s">
        <v>52</v>
      </c>
      <c r="B44" s="33"/>
      <c r="C44" s="89">
        <v>3</v>
      </c>
      <c r="D44" s="99">
        <v>0</v>
      </c>
      <c r="E44" s="99">
        <v>0</v>
      </c>
      <c r="F44" s="99">
        <v>0</v>
      </c>
      <c r="G44" s="77">
        <v>-2</v>
      </c>
      <c r="H44" s="15">
        <v>-2</v>
      </c>
      <c r="I44" s="15"/>
    </row>
    <row r="45" spans="1:9" x14ac:dyDescent="0.2">
      <c r="A45" s="7" t="s">
        <v>54</v>
      </c>
      <c r="B45" s="7"/>
      <c r="C45" s="99">
        <v>0</v>
      </c>
      <c r="D45" s="99">
        <v>0</v>
      </c>
      <c r="E45" s="99">
        <v>0</v>
      </c>
      <c r="F45" s="99">
        <v>0</v>
      </c>
      <c r="G45" s="84">
        <v>0</v>
      </c>
      <c r="H45" s="100">
        <v>0</v>
      </c>
      <c r="I45" s="15"/>
    </row>
    <row r="46" spans="1:9" x14ac:dyDescent="0.2">
      <c r="A46" s="3" t="s">
        <v>139</v>
      </c>
      <c r="B46" s="3"/>
      <c r="C46" s="100">
        <v>0</v>
      </c>
      <c r="D46" s="100">
        <v>-57</v>
      </c>
      <c r="E46" s="15">
        <v>67</v>
      </c>
      <c r="F46" s="15">
        <v>66</v>
      </c>
      <c r="G46" s="78">
        <v>1</v>
      </c>
      <c r="H46" s="15">
        <v>-65</v>
      </c>
      <c r="I46" s="15"/>
    </row>
    <row r="47" spans="1:9" x14ac:dyDescent="0.2">
      <c r="A47" s="3" t="s">
        <v>132</v>
      </c>
      <c r="B47" s="3"/>
      <c r="C47" s="15"/>
      <c r="D47" s="15"/>
      <c r="E47" s="15"/>
      <c r="F47" s="15"/>
      <c r="G47" s="78"/>
      <c r="H47" s="15"/>
      <c r="I47" s="15"/>
    </row>
    <row r="48" spans="1:9" x14ac:dyDescent="0.2">
      <c r="A48" s="24" t="s">
        <v>133</v>
      </c>
      <c r="C48" s="89">
        <v>-731</v>
      </c>
      <c r="D48" s="11">
        <v>-182</v>
      </c>
      <c r="E48" s="11">
        <v>-95</v>
      </c>
      <c r="F48" s="11">
        <v>-137</v>
      </c>
      <c r="G48" s="77">
        <v>-145</v>
      </c>
      <c r="H48" s="15">
        <v>-8</v>
      </c>
      <c r="I48" s="15"/>
    </row>
    <row r="49" spans="1:9" x14ac:dyDescent="0.2">
      <c r="A49" s="24" t="s">
        <v>134</v>
      </c>
      <c r="C49" s="89">
        <v>-1</v>
      </c>
      <c r="D49" s="11">
        <v>-1</v>
      </c>
      <c r="E49" s="11">
        <v>-50</v>
      </c>
      <c r="F49" s="11">
        <v>-51</v>
      </c>
      <c r="G49" s="77">
        <v>-2</v>
      </c>
      <c r="H49" s="15">
        <v>50</v>
      </c>
      <c r="I49" s="15"/>
    </row>
    <row r="50" spans="1:9" x14ac:dyDescent="0.2">
      <c r="A50" s="25" t="s">
        <v>135</v>
      </c>
      <c r="B50" s="25"/>
      <c r="C50" s="90">
        <v>-732</v>
      </c>
      <c r="D50" s="15">
        <v>-183</v>
      </c>
      <c r="E50" s="15">
        <v>-145</v>
      </c>
      <c r="F50" s="15">
        <v>-188</v>
      </c>
      <c r="G50" s="78">
        <v>-146</v>
      </c>
      <c r="H50" s="15">
        <v>41</v>
      </c>
      <c r="I50" s="15"/>
    </row>
    <row r="51" spans="1:9" ht="12" thickBot="1" x14ac:dyDescent="0.25">
      <c r="A51" s="25" t="s">
        <v>246</v>
      </c>
      <c r="B51" s="40"/>
      <c r="C51" s="94">
        <v>-711</v>
      </c>
      <c r="D51" s="15">
        <v>113</v>
      </c>
      <c r="E51" s="15">
        <v>217</v>
      </c>
      <c r="F51" s="15">
        <v>217</v>
      </c>
      <c r="G51" s="78">
        <v>598</v>
      </c>
      <c r="H51" s="15">
        <v>381</v>
      </c>
      <c r="I51" s="15"/>
    </row>
    <row r="52" spans="1:9" ht="12" thickBot="1" x14ac:dyDescent="0.25">
      <c r="A52" s="57" t="s">
        <v>55</v>
      </c>
      <c r="B52" s="57"/>
      <c r="C52" s="66"/>
      <c r="D52" s="66"/>
      <c r="E52" s="66"/>
      <c r="F52" s="66"/>
      <c r="G52" s="81"/>
      <c r="H52" s="59"/>
      <c r="I52" s="11"/>
    </row>
    <row r="53" spans="1:9" x14ac:dyDescent="0.2">
      <c r="A53" s="23" t="s">
        <v>23</v>
      </c>
      <c r="B53" s="23"/>
      <c r="C53" s="91">
        <v>437</v>
      </c>
      <c r="D53" s="13">
        <v>152</v>
      </c>
      <c r="E53" s="13">
        <v>95</v>
      </c>
      <c r="F53" s="13">
        <v>161</v>
      </c>
      <c r="G53" s="79">
        <v>437</v>
      </c>
      <c r="H53" s="18">
        <v>276</v>
      </c>
      <c r="I53" s="18"/>
    </row>
    <row r="54" spans="1:9" x14ac:dyDescent="0.2">
      <c r="A54" s="24" t="s">
        <v>61</v>
      </c>
      <c r="C54" s="11"/>
      <c r="D54" s="11"/>
      <c r="E54" s="11"/>
      <c r="F54" s="11"/>
      <c r="G54" s="77"/>
      <c r="H54" s="15"/>
      <c r="I54" s="15"/>
    </row>
    <row r="55" spans="1:9" x14ac:dyDescent="0.2">
      <c r="A55" s="31" t="s">
        <v>43</v>
      </c>
      <c r="B55" s="31"/>
      <c r="C55" s="89">
        <v>9</v>
      </c>
      <c r="D55" s="11">
        <v>7</v>
      </c>
      <c r="E55" s="11">
        <v>8</v>
      </c>
      <c r="F55" s="11">
        <v>8</v>
      </c>
      <c r="G55" s="77">
        <v>9</v>
      </c>
      <c r="H55" s="15">
        <v>1</v>
      </c>
      <c r="I55" s="15"/>
    </row>
    <row r="56" spans="1:9" x14ac:dyDescent="0.2">
      <c r="A56" s="24" t="s">
        <v>56</v>
      </c>
      <c r="C56" s="89">
        <v>0</v>
      </c>
      <c r="D56" s="11">
        <v>0</v>
      </c>
      <c r="E56" s="11">
        <v>0</v>
      </c>
      <c r="F56" s="11">
        <v>0</v>
      </c>
      <c r="G56" s="77">
        <v>0</v>
      </c>
      <c r="H56" s="15">
        <v>0</v>
      </c>
      <c r="I56" s="15"/>
    </row>
    <row r="57" spans="1:9" x14ac:dyDescent="0.2">
      <c r="A57" s="30" t="s">
        <v>131</v>
      </c>
      <c r="B57" s="30"/>
      <c r="C57" s="89">
        <v>0</v>
      </c>
      <c r="D57" s="11">
        <v>0</v>
      </c>
      <c r="E57" s="11">
        <v>0</v>
      </c>
      <c r="F57" s="11">
        <v>0</v>
      </c>
      <c r="G57" s="77">
        <v>0</v>
      </c>
      <c r="H57" s="15">
        <v>0</v>
      </c>
      <c r="I57" s="15"/>
    </row>
    <row r="58" spans="1:9" x14ac:dyDescent="0.2">
      <c r="A58" s="25" t="s">
        <v>57</v>
      </c>
      <c r="B58" s="25"/>
      <c r="C58" s="11"/>
      <c r="D58" s="11"/>
      <c r="E58" s="11"/>
      <c r="F58" s="11"/>
      <c r="G58" s="77"/>
      <c r="H58" s="15"/>
      <c r="I58" s="15"/>
    </row>
    <row r="59" spans="1:9" x14ac:dyDescent="0.2">
      <c r="A59" s="24" t="s">
        <v>27</v>
      </c>
      <c r="C59" s="100">
        <v>0</v>
      </c>
      <c r="D59" s="100">
        <v>0</v>
      </c>
      <c r="E59" s="100">
        <v>0</v>
      </c>
      <c r="F59" s="100">
        <v>0</v>
      </c>
      <c r="G59" s="84">
        <v>0</v>
      </c>
      <c r="H59" s="100">
        <v>0</v>
      </c>
      <c r="I59" s="15"/>
    </row>
    <row r="60" spans="1:9" x14ac:dyDescent="0.2">
      <c r="A60" s="24" t="s">
        <v>58</v>
      </c>
      <c r="C60" s="89">
        <v>8</v>
      </c>
      <c r="D60" s="11">
        <v>9</v>
      </c>
      <c r="E60" s="11">
        <v>9</v>
      </c>
      <c r="F60" s="11">
        <v>9</v>
      </c>
      <c r="G60" s="77">
        <v>8</v>
      </c>
      <c r="H60" s="100">
        <v>-1</v>
      </c>
      <c r="I60" s="15"/>
    </row>
    <row r="61" spans="1:9" x14ac:dyDescent="0.2">
      <c r="A61" s="25" t="s">
        <v>59</v>
      </c>
      <c r="B61" s="25"/>
      <c r="C61" s="90">
        <v>1</v>
      </c>
      <c r="D61" s="15">
        <v>-2</v>
      </c>
      <c r="E61" s="15">
        <v>-2</v>
      </c>
      <c r="F61" s="15">
        <v>-1</v>
      </c>
      <c r="G61" s="78">
        <v>1</v>
      </c>
      <c r="H61" s="15">
        <v>2</v>
      </c>
      <c r="I61" s="15"/>
    </row>
    <row r="62" spans="1:9" x14ac:dyDescent="0.2">
      <c r="A62" s="25" t="s">
        <v>60</v>
      </c>
      <c r="B62" s="40"/>
      <c r="C62" s="90">
        <v>437</v>
      </c>
      <c r="D62" s="15">
        <v>154</v>
      </c>
      <c r="E62" s="15">
        <v>97</v>
      </c>
      <c r="F62" s="15">
        <v>162</v>
      </c>
      <c r="G62" s="78">
        <v>435</v>
      </c>
      <c r="H62" s="15">
        <v>274</v>
      </c>
      <c r="I62" s="15"/>
    </row>
    <row r="63" spans="1:9" x14ac:dyDescent="0.2">
      <c r="A63" s="108" t="s">
        <v>276</v>
      </c>
      <c r="B63" s="108"/>
      <c r="C63" s="108"/>
      <c r="D63" s="108"/>
      <c r="E63" s="108"/>
      <c r="F63" s="108"/>
      <c r="G63" s="108"/>
      <c r="H63" s="108"/>
      <c r="I63" s="15"/>
    </row>
    <row r="64" spans="1:9" x14ac:dyDescent="0.2">
      <c r="A64" s="24" t="s">
        <v>277</v>
      </c>
    </row>
    <row r="65" spans="1:8" x14ac:dyDescent="0.2">
      <c r="A65" s="108" t="s">
        <v>267</v>
      </c>
      <c r="B65" s="108"/>
      <c r="C65" s="108"/>
      <c r="D65" s="108"/>
      <c r="E65" s="108"/>
      <c r="F65" s="108"/>
      <c r="G65" s="108"/>
      <c r="H65" s="108"/>
    </row>
  </sheetData>
  <mergeCells count="6">
    <mergeCell ref="A65:H65"/>
    <mergeCell ref="A1:H1"/>
    <mergeCell ref="D4:H4"/>
    <mergeCell ref="A2:H2"/>
    <mergeCell ref="A3:H3"/>
    <mergeCell ref="A63:H63"/>
  </mergeCells>
  <phoneticPr fontId="0" type="noConversion"/>
  <pageMargins left="0.75" right="0.75" top="1" bottom="1" header="0.5" footer="0.5"/>
  <pageSetup paperSize="9" scale="93" orientation="portrait" r:id="rId1"/>
  <headerFooter alignWithMargins="0"/>
  <ignoredErrors>
    <ignoredError sqref="D8:G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O61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style="24" customWidth="1"/>
    <col min="2" max="2" width="5.83203125" style="24" customWidth="1"/>
    <col min="3" max="6" width="9.83203125" customWidth="1"/>
    <col min="7" max="7" width="10.83203125" bestFit="1" customWidth="1"/>
    <col min="8" max="9" width="9.83203125" customWidth="1"/>
  </cols>
  <sheetData>
    <row r="1" spans="1:15" x14ac:dyDescent="0.2">
      <c r="A1" s="116" t="s">
        <v>290</v>
      </c>
      <c r="B1" s="116"/>
      <c r="C1" s="116"/>
      <c r="D1" s="116"/>
      <c r="E1" s="116"/>
      <c r="F1" s="116"/>
      <c r="G1" s="116"/>
      <c r="H1" s="116"/>
    </row>
    <row r="2" spans="1:15" ht="15.75" x14ac:dyDescent="0.2">
      <c r="A2" s="110" t="s">
        <v>298</v>
      </c>
      <c r="B2" s="110"/>
      <c r="C2" s="110"/>
      <c r="D2" s="110"/>
      <c r="E2" s="110"/>
      <c r="F2" s="110"/>
      <c r="G2" s="110"/>
      <c r="H2" s="110"/>
      <c r="I2" s="3"/>
    </row>
    <row r="3" spans="1:15" ht="12.75" x14ac:dyDescent="0.2">
      <c r="A3" s="111" t="s">
        <v>270</v>
      </c>
      <c r="B3" s="111"/>
      <c r="C3" s="111"/>
      <c r="D3" s="111"/>
      <c r="E3" s="111"/>
      <c r="F3" s="111"/>
      <c r="G3" s="111"/>
      <c r="H3" s="111"/>
      <c r="I3" s="3"/>
    </row>
    <row r="4" spans="1:15" s="10" customFormat="1" ht="6.75" x14ac:dyDescent="0.15">
      <c r="A4" s="29"/>
      <c r="B4" s="29"/>
      <c r="C4" s="9"/>
      <c r="D4" s="9"/>
      <c r="E4" s="9"/>
      <c r="F4" s="9"/>
      <c r="G4" s="9"/>
      <c r="H4" s="20"/>
      <c r="I4" s="69"/>
    </row>
    <row r="5" spans="1:15" x14ac:dyDescent="0.2">
      <c r="C5" s="4">
        <v>2022</v>
      </c>
      <c r="D5" s="109">
        <v>2023</v>
      </c>
      <c r="E5" s="109"/>
      <c r="F5" s="109"/>
      <c r="G5" s="109"/>
      <c r="H5" s="109"/>
      <c r="I5" s="4"/>
    </row>
    <row r="6" spans="1:15" x14ac:dyDescent="0.2">
      <c r="C6" s="4"/>
      <c r="D6" s="4" t="s">
        <v>7</v>
      </c>
      <c r="E6" s="4" t="s">
        <v>2</v>
      </c>
      <c r="F6" s="4" t="s">
        <v>194</v>
      </c>
      <c r="G6" s="8"/>
      <c r="H6" s="21" t="s">
        <v>6</v>
      </c>
      <c r="I6" s="21"/>
    </row>
    <row r="7" spans="1:15" x14ac:dyDescent="0.2">
      <c r="B7"/>
      <c r="C7" s="4" t="s">
        <v>1</v>
      </c>
      <c r="D7" s="4" t="s">
        <v>255</v>
      </c>
      <c r="E7" s="4" t="s">
        <v>8</v>
      </c>
      <c r="F7" s="4" t="s">
        <v>253</v>
      </c>
      <c r="G7" s="8" t="s">
        <v>1</v>
      </c>
      <c r="H7" s="21" t="s">
        <v>254</v>
      </c>
      <c r="I7" s="21"/>
    </row>
    <row r="8" spans="1:15" x14ac:dyDescent="0.2">
      <c r="C8" s="4" t="s">
        <v>0</v>
      </c>
      <c r="D8" s="4" t="s">
        <v>0</v>
      </c>
      <c r="E8" s="4" t="s">
        <v>0</v>
      </c>
      <c r="F8" s="4" t="s">
        <v>0</v>
      </c>
      <c r="G8" s="8" t="s">
        <v>0</v>
      </c>
      <c r="H8" s="21" t="s">
        <v>0</v>
      </c>
      <c r="I8" s="21"/>
    </row>
    <row r="9" spans="1:15" x14ac:dyDescent="0.2">
      <c r="C9" s="4"/>
      <c r="D9" s="5" t="s">
        <v>3</v>
      </c>
      <c r="E9" s="5" t="s">
        <v>4</v>
      </c>
      <c r="F9" s="5" t="s">
        <v>5</v>
      </c>
      <c r="G9" s="6" t="s">
        <v>195</v>
      </c>
      <c r="H9" s="22" t="s">
        <v>248</v>
      </c>
      <c r="I9" s="22"/>
    </row>
    <row r="10" spans="1:15" x14ac:dyDescent="0.2">
      <c r="A10" t="s">
        <v>28</v>
      </c>
      <c r="B10"/>
      <c r="G10" s="12"/>
      <c r="H10" s="3"/>
      <c r="I10" s="3"/>
    </row>
    <row r="11" spans="1:15" s="3" customFormat="1" x14ac:dyDescent="0.2">
      <c r="A11" s="3" t="s">
        <v>29</v>
      </c>
      <c r="G11" s="16"/>
    </row>
    <row r="12" spans="1:15" x14ac:dyDescent="0.2">
      <c r="A12" t="s">
        <v>112</v>
      </c>
      <c r="B12"/>
      <c r="C12" s="89">
        <v>529</v>
      </c>
      <c r="D12" s="11">
        <v>147</v>
      </c>
      <c r="E12" s="11">
        <v>347</v>
      </c>
      <c r="F12" s="11">
        <v>440</v>
      </c>
      <c r="G12" s="12">
        <v>671</v>
      </c>
      <c r="H12" s="15">
        <v>231</v>
      </c>
      <c r="I12" s="15"/>
      <c r="J12" s="11"/>
      <c r="K12" s="11"/>
      <c r="L12" s="11"/>
      <c r="M12" s="11"/>
      <c r="N12" s="11"/>
      <c r="O12" s="11"/>
    </row>
    <row r="13" spans="1:15" x14ac:dyDescent="0.2">
      <c r="A13" t="s">
        <v>101</v>
      </c>
      <c r="B13"/>
      <c r="C13" s="89">
        <v>4009</v>
      </c>
      <c r="D13" s="11">
        <v>5099</v>
      </c>
      <c r="E13" s="11">
        <v>3251</v>
      </c>
      <c r="F13" s="11">
        <v>3070</v>
      </c>
      <c r="G13" s="12">
        <v>2735</v>
      </c>
      <c r="H13" s="15">
        <v>-334</v>
      </c>
      <c r="I13" s="15"/>
      <c r="J13" s="11"/>
      <c r="K13" s="11"/>
      <c r="L13" s="11"/>
      <c r="M13" s="11"/>
      <c r="N13" s="11"/>
      <c r="O13" s="11"/>
    </row>
    <row r="14" spans="1:15" x14ac:dyDescent="0.2">
      <c r="A14" t="s">
        <v>113</v>
      </c>
      <c r="B14"/>
      <c r="C14" s="89">
        <v>55533</v>
      </c>
      <c r="D14" s="11">
        <v>61291</v>
      </c>
      <c r="E14" s="11">
        <v>53413</v>
      </c>
      <c r="F14" s="11">
        <v>53215</v>
      </c>
      <c r="G14" s="12">
        <v>53889</v>
      </c>
      <c r="H14" s="15">
        <v>674</v>
      </c>
      <c r="I14" s="15"/>
      <c r="J14" s="11"/>
      <c r="K14" s="11"/>
      <c r="L14" s="11"/>
      <c r="M14" s="11"/>
      <c r="N14" s="11"/>
      <c r="O14" s="11"/>
    </row>
    <row r="15" spans="1:15" x14ac:dyDescent="0.2">
      <c r="A15" t="s">
        <v>62</v>
      </c>
      <c r="B15"/>
      <c r="C15" s="89">
        <v>881</v>
      </c>
      <c r="D15" s="11">
        <v>689</v>
      </c>
      <c r="E15" s="11">
        <v>894</v>
      </c>
      <c r="F15" s="11">
        <v>900</v>
      </c>
      <c r="G15" s="12">
        <v>969</v>
      </c>
      <c r="H15" s="15">
        <v>69</v>
      </c>
      <c r="I15" s="15"/>
      <c r="J15" s="11"/>
      <c r="K15" s="11"/>
      <c r="L15" s="11"/>
      <c r="M15" s="11"/>
      <c r="N15" s="11"/>
      <c r="O15" s="11"/>
    </row>
    <row r="16" spans="1:15" x14ac:dyDescent="0.2">
      <c r="A16" t="s">
        <v>117</v>
      </c>
      <c r="B16"/>
      <c r="C16" s="89"/>
      <c r="D16" s="11"/>
      <c r="E16" s="11"/>
      <c r="F16" s="11"/>
      <c r="G16" s="12"/>
      <c r="H16" s="15"/>
      <c r="I16" s="15"/>
      <c r="J16" s="11"/>
      <c r="K16" s="11"/>
      <c r="L16" s="11"/>
      <c r="M16" s="11"/>
      <c r="N16" s="11"/>
      <c r="O16" s="11"/>
    </row>
    <row r="17" spans="1:15" x14ac:dyDescent="0.2">
      <c r="A17" s="39" t="s">
        <v>64</v>
      </c>
      <c r="B17" s="39"/>
      <c r="C17" s="89">
        <v>0</v>
      </c>
      <c r="D17" s="11">
        <v>0</v>
      </c>
      <c r="E17" s="11">
        <v>0</v>
      </c>
      <c r="F17" s="11">
        <v>0</v>
      </c>
      <c r="G17" s="12">
        <v>0</v>
      </c>
      <c r="H17" s="15">
        <v>0</v>
      </c>
      <c r="I17" s="15"/>
      <c r="J17" s="11"/>
      <c r="K17" s="11"/>
      <c r="L17" s="11"/>
      <c r="M17" s="11"/>
      <c r="N17" s="11"/>
      <c r="O17" s="11"/>
    </row>
    <row r="18" spans="1:15" x14ac:dyDescent="0.2">
      <c r="A18" s="39" t="s">
        <v>65</v>
      </c>
      <c r="B18" s="39"/>
      <c r="C18" s="89">
        <v>0</v>
      </c>
      <c r="D18" s="11">
        <v>0</v>
      </c>
      <c r="E18" s="11">
        <v>0</v>
      </c>
      <c r="F18" s="11">
        <v>0</v>
      </c>
      <c r="G18" s="12">
        <v>0</v>
      </c>
      <c r="H18" s="15">
        <v>0</v>
      </c>
      <c r="I18" s="15"/>
      <c r="J18" s="11"/>
      <c r="K18" s="11"/>
      <c r="L18" s="11"/>
      <c r="M18" s="11"/>
      <c r="N18" s="11"/>
      <c r="O18" s="11"/>
    </row>
    <row r="19" spans="1:15" x14ac:dyDescent="0.2">
      <c r="A19" s="39" t="s">
        <v>118</v>
      </c>
      <c r="B19" s="39"/>
      <c r="C19" s="89">
        <v>2232</v>
      </c>
      <c r="D19" s="11">
        <v>2817</v>
      </c>
      <c r="E19" s="11">
        <v>2382</v>
      </c>
      <c r="F19" s="11">
        <v>2345</v>
      </c>
      <c r="G19" s="12">
        <v>2478</v>
      </c>
      <c r="H19" s="15">
        <v>133</v>
      </c>
      <c r="I19" s="15"/>
      <c r="J19" s="11"/>
      <c r="K19" s="11"/>
      <c r="L19" s="11"/>
      <c r="M19" s="11"/>
      <c r="N19" s="11"/>
      <c r="O19" s="11"/>
    </row>
    <row r="20" spans="1:15" x14ac:dyDescent="0.2">
      <c r="A20" t="s">
        <v>66</v>
      </c>
      <c r="B20"/>
      <c r="C20" s="89">
        <v>7</v>
      </c>
      <c r="D20" s="99">
        <v>0</v>
      </c>
      <c r="E20" s="89">
        <v>7</v>
      </c>
      <c r="F20" s="89">
        <v>7</v>
      </c>
      <c r="G20" s="12">
        <v>8</v>
      </c>
      <c r="H20" s="100">
        <v>0</v>
      </c>
      <c r="I20" s="15"/>
      <c r="J20" s="11"/>
      <c r="K20" s="11"/>
      <c r="L20" s="11"/>
      <c r="M20" s="11"/>
      <c r="N20" s="11"/>
      <c r="O20" s="11"/>
    </row>
    <row r="21" spans="1:15" s="3" customFormat="1" x14ac:dyDescent="0.2">
      <c r="A21" s="3" t="s">
        <v>67</v>
      </c>
      <c r="C21" s="89">
        <v>63192</v>
      </c>
      <c r="D21" s="15">
        <v>70044</v>
      </c>
      <c r="E21" s="15">
        <v>60294</v>
      </c>
      <c r="F21" s="15">
        <v>59977</v>
      </c>
      <c r="G21" s="16">
        <v>60749</v>
      </c>
      <c r="H21" s="15">
        <v>772</v>
      </c>
      <c r="I21" s="15"/>
      <c r="J21" s="11"/>
      <c r="K21" s="11"/>
      <c r="L21" s="11"/>
      <c r="M21" s="11"/>
      <c r="N21" s="11"/>
      <c r="O21" s="11"/>
    </row>
    <row r="22" spans="1:15" s="3" customFormat="1" x14ac:dyDescent="0.2">
      <c r="A22" s="3" t="s">
        <v>30</v>
      </c>
      <c r="C22" s="11"/>
      <c r="D22" s="11"/>
      <c r="E22" s="11"/>
      <c r="F22" s="11"/>
      <c r="G22" s="12"/>
      <c r="H22" s="15"/>
      <c r="I22" s="15"/>
      <c r="J22" s="11"/>
      <c r="K22" s="11"/>
      <c r="L22" s="11"/>
      <c r="M22" s="11"/>
      <c r="N22" s="11"/>
      <c r="O22" s="11"/>
    </row>
    <row r="23" spans="1:15" x14ac:dyDescent="0.2">
      <c r="A23" t="s">
        <v>114</v>
      </c>
      <c r="B23"/>
      <c r="C23" s="89">
        <v>0</v>
      </c>
      <c r="D23" s="11">
        <v>0</v>
      </c>
      <c r="E23" s="11">
        <v>0</v>
      </c>
      <c r="F23" s="11">
        <v>0</v>
      </c>
      <c r="G23" s="12">
        <v>0</v>
      </c>
      <c r="H23" s="15">
        <v>0</v>
      </c>
      <c r="I23" s="15"/>
      <c r="J23" s="11"/>
      <c r="K23" s="11"/>
      <c r="L23" s="11"/>
      <c r="M23" s="11"/>
      <c r="N23" s="11"/>
      <c r="O23" s="11"/>
    </row>
    <row r="24" spans="1:15" x14ac:dyDescent="0.2">
      <c r="A24" s="7" t="s">
        <v>68</v>
      </c>
      <c r="B24" s="7"/>
      <c r="C24" s="89">
        <v>4</v>
      </c>
      <c r="D24" s="11">
        <v>6</v>
      </c>
      <c r="E24" s="11">
        <v>5</v>
      </c>
      <c r="F24" s="11">
        <v>5</v>
      </c>
      <c r="G24" s="12">
        <v>4</v>
      </c>
      <c r="H24" s="100">
        <v>-1</v>
      </c>
      <c r="I24" s="15"/>
      <c r="J24" s="11"/>
      <c r="K24" s="11"/>
      <c r="L24" s="11"/>
      <c r="M24" s="11"/>
      <c r="N24" s="11"/>
      <c r="O24" s="11"/>
    </row>
    <row r="25" spans="1:15" x14ac:dyDescent="0.2">
      <c r="A25" t="s">
        <v>189</v>
      </c>
      <c r="B25" s="4"/>
      <c r="C25" s="89">
        <v>16</v>
      </c>
      <c r="D25" s="11">
        <v>13</v>
      </c>
      <c r="E25" s="11">
        <v>13</v>
      </c>
      <c r="F25" s="11">
        <v>13</v>
      </c>
      <c r="G25" s="12">
        <v>13</v>
      </c>
      <c r="H25" s="100">
        <v>0</v>
      </c>
      <c r="I25" s="15"/>
      <c r="J25" s="11"/>
      <c r="K25" s="11"/>
      <c r="L25" s="11"/>
      <c r="M25" s="11"/>
      <c r="N25" s="11"/>
      <c r="O25" s="11"/>
    </row>
    <row r="26" spans="1:15" x14ac:dyDescent="0.2">
      <c r="A26" t="s">
        <v>196</v>
      </c>
      <c r="B26" s="4"/>
      <c r="C26" s="89">
        <v>0</v>
      </c>
      <c r="D26" s="11">
        <v>0</v>
      </c>
      <c r="E26" s="11">
        <v>0</v>
      </c>
      <c r="F26" s="11">
        <v>0</v>
      </c>
      <c r="G26" s="12">
        <v>0</v>
      </c>
      <c r="H26" s="15">
        <v>0</v>
      </c>
      <c r="I26" s="15"/>
      <c r="J26" s="11"/>
      <c r="K26" s="11"/>
      <c r="L26" s="11"/>
      <c r="M26" s="11"/>
      <c r="N26" s="11"/>
      <c r="O26" s="11"/>
    </row>
    <row r="27" spans="1:15" x14ac:dyDescent="0.2">
      <c r="A27" t="s">
        <v>111</v>
      </c>
      <c r="B27"/>
      <c r="C27" s="89">
        <v>0</v>
      </c>
      <c r="D27" s="11">
        <v>0</v>
      </c>
      <c r="E27" s="11">
        <v>0</v>
      </c>
      <c r="F27" s="11">
        <v>0</v>
      </c>
      <c r="G27" s="12">
        <v>0</v>
      </c>
      <c r="H27" s="15">
        <v>0</v>
      </c>
      <c r="I27" s="15"/>
      <c r="J27" s="11"/>
      <c r="K27" s="11"/>
      <c r="L27" s="11"/>
      <c r="M27" s="11"/>
      <c r="N27" s="11"/>
      <c r="O27" s="11"/>
    </row>
    <row r="28" spans="1:15" x14ac:dyDescent="0.2">
      <c r="A28" s="7" t="s">
        <v>69</v>
      </c>
      <c r="B28" s="7"/>
      <c r="C28" s="89"/>
      <c r="D28" s="11"/>
      <c r="E28" s="11"/>
      <c r="F28" s="11"/>
      <c r="G28" s="12"/>
      <c r="H28" s="15"/>
      <c r="I28" s="15"/>
      <c r="J28" s="11"/>
      <c r="K28" s="11"/>
      <c r="L28" s="11"/>
      <c r="M28" s="11"/>
      <c r="N28" s="11"/>
      <c r="O28" s="11"/>
    </row>
    <row r="29" spans="1:15" x14ac:dyDescent="0.2">
      <c r="A29" s="39" t="s">
        <v>70</v>
      </c>
      <c r="B29" s="39"/>
      <c r="C29" s="89">
        <v>0</v>
      </c>
      <c r="D29" s="11">
        <v>0</v>
      </c>
      <c r="E29" s="11">
        <v>0</v>
      </c>
      <c r="F29" s="11">
        <v>0</v>
      </c>
      <c r="G29" s="12">
        <v>0</v>
      </c>
      <c r="H29" s="15">
        <v>0</v>
      </c>
      <c r="I29" s="15"/>
      <c r="J29" s="11"/>
      <c r="K29" s="11"/>
      <c r="L29" s="11"/>
      <c r="M29" s="11"/>
      <c r="N29" s="11"/>
      <c r="O29" s="11"/>
    </row>
    <row r="30" spans="1:15" x14ac:dyDescent="0.2">
      <c r="A30" s="39" t="s">
        <v>71</v>
      </c>
      <c r="B30" s="39"/>
      <c r="C30" s="89">
        <v>0</v>
      </c>
      <c r="D30" s="11">
        <v>0</v>
      </c>
      <c r="E30" s="11">
        <v>0</v>
      </c>
      <c r="F30" s="11">
        <v>0</v>
      </c>
      <c r="G30" s="12">
        <v>0</v>
      </c>
      <c r="H30" s="15">
        <v>0</v>
      </c>
      <c r="I30" s="15"/>
      <c r="J30" s="11"/>
      <c r="K30" s="11"/>
      <c r="L30" s="11"/>
      <c r="M30" s="11"/>
      <c r="N30" s="11"/>
      <c r="O30" s="11"/>
    </row>
    <row r="31" spans="1:15" x14ac:dyDescent="0.2">
      <c r="A31" t="s">
        <v>72</v>
      </c>
      <c r="B31"/>
      <c r="C31" s="89">
        <v>11</v>
      </c>
      <c r="D31" s="11">
        <v>9</v>
      </c>
      <c r="E31" s="11">
        <v>13</v>
      </c>
      <c r="F31" s="11">
        <v>13</v>
      </c>
      <c r="G31" s="12">
        <v>16</v>
      </c>
      <c r="H31" s="15">
        <v>3</v>
      </c>
      <c r="I31" s="15"/>
      <c r="J31" s="11"/>
      <c r="K31" s="11"/>
      <c r="L31" s="11"/>
      <c r="M31" s="11"/>
      <c r="N31" s="11"/>
      <c r="O31" s="11"/>
    </row>
    <row r="32" spans="1:15" x14ac:dyDescent="0.2">
      <c r="A32" t="s">
        <v>172</v>
      </c>
      <c r="B32"/>
      <c r="C32" s="89">
        <v>0</v>
      </c>
      <c r="D32" s="11">
        <v>0</v>
      </c>
      <c r="E32" s="11">
        <v>0</v>
      </c>
      <c r="F32" s="11">
        <v>0</v>
      </c>
      <c r="G32" s="12">
        <v>0</v>
      </c>
      <c r="H32" s="15">
        <v>0</v>
      </c>
      <c r="I32" s="15"/>
      <c r="J32" s="11"/>
      <c r="K32" s="11"/>
      <c r="L32" s="11"/>
      <c r="M32" s="11"/>
      <c r="N32" s="11"/>
      <c r="O32" s="11"/>
    </row>
    <row r="33" spans="1:15" x14ac:dyDescent="0.2">
      <c r="A33" t="s">
        <v>63</v>
      </c>
      <c r="B33"/>
      <c r="C33" s="89">
        <v>0</v>
      </c>
      <c r="D33" s="11">
        <v>0</v>
      </c>
      <c r="E33" s="11">
        <v>0</v>
      </c>
      <c r="F33" s="11">
        <v>0</v>
      </c>
      <c r="G33" s="12">
        <v>0</v>
      </c>
      <c r="H33" s="15">
        <v>0</v>
      </c>
      <c r="I33" s="15"/>
      <c r="J33" s="11"/>
      <c r="K33" s="11"/>
      <c r="L33" s="11"/>
      <c r="M33" s="11"/>
      <c r="N33" s="11"/>
      <c r="O33" s="11"/>
    </row>
    <row r="34" spans="1:15" x14ac:dyDescent="0.2">
      <c r="A34" t="s">
        <v>73</v>
      </c>
      <c r="B34"/>
      <c r="C34" s="89">
        <v>3</v>
      </c>
      <c r="D34" s="11">
        <v>3</v>
      </c>
      <c r="E34" s="11">
        <v>4</v>
      </c>
      <c r="F34" s="11">
        <v>3</v>
      </c>
      <c r="G34" s="12">
        <v>5</v>
      </c>
      <c r="H34" s="15">
        <v>1</v>
      </c>
      <c r="I34" s="15"/>
      <c r="J34" s="11"/>
      <c r="K34" s="11"/>
      <c r="L34" s="11"/>
      <c r="M34" s="11"/>
      <c r="N34" s="11"/>
      <c r="O34" s="11"/>
    </row>
    <row r="35" spans="1:15" s="3" customFormat="1" x14ac:dyDescent="0.2">
      <c r="A35" s="3" t="s">
        <v>140</v>
      </c>
      <c r="C35" s="89">
        <v>35</v>
      </c>
      <c r="D35" s="15">
        <v>32</v>
      </c>
      <c r="E35" s="15">
        <v>34</v>
      </c>
      <c r="F35" s="15">
        <v>34</v>
      </c>
      <c r="G35" s="16">
        <v>38</v>
      </c>
      <c r="H35" s="15">
        <v>3</v>
      </c>
      <c r="I35" s="15"/>
      <c r="J35" s="11"/>
      <c r="K35" s="11"/>
      <c r="L35" s="11"/>
      <c r="M35" s="11"/>
      <c r="N35" s="11"/>
      <c r="O35" s="11"/>
    </row>
    <row r="36" spans="1:15" s="3" customFormat="1" x14ac:dyDescent="0.2">
      <c r="A36" s="3" t="s">
        <v>31</v>
      </c>
      <c r="C36" s="89">
        <v>63227</v>
      </c>
      <c r="D36" s="15">
        <v>70076</v>
      </c>
      <c r="E36" s="15">
        <v>60328</v>
      </c>
      <c r="F36" s="15">
        <v>60012</v>
      </c>
      <c r="G36" s="16">
        <v>60787</v>
      </c>
      <c r="H36" s="15">
        <v>775</v>
      </c>
      <c r="I36" s="15"/>
      <c r="J36" s="11"/>
      <c r="K36" s="11"/>
      <c r="L36" s="11"/>
      <c r="M36" s="11"/>
      <c r="N36" s="11"/>
      <c r="O36" s="11"/>
    </row>
    <row r="37" spans="1:15" x14ac:dyDescent="0.2">
      <c r="A37" t="s">
        <v>32</v>
      </c>
      <c r="B37"/>
      <c r="C37" s="11"/>
      <c r="D37" s="11"/>
      <c r="E37" s="11"/>
      <c r="F37" s="11"/>
      <c r="G37" s="12"/>
      <c r="H37" s="15"/>
      <c r="I37" s="15"/>
      <c r="J37" s="11"/>
      <c r="K37" s="11"/>
      <c r="L37" s="11"/>
      <c r="M37" s="11"/>
      <c r="N37" s="11"/>
      <c r="O37" s="11"/>
    </row>
    <row r="38" spans="1:15" x14ac:dyDescent="0.2">
      <c r="A38" t="s">
        <v>33</v>
      </c>
      <c r="B38"/>
      <c r="C38" s="89">
        <v>0</v>
      </c>
      <c r="D38" s="11">
        <v>0</v>
      </c>
      <c r="E38" s="11">
        <v>0</v>
      </c>
      <c r="F38" s="11">
        <v>0</v>
      </c>
      <c r="G38" s="12">
        <v>0</v>
      </c>
      <c r="H38" s="15">
        <v>0</v>
      </c>
      <c r="I38" s="15"/>
      <c r="J38" s="11"/>
      <c r="K38" s="11"/>
      <c r="L38" s="11"/>
      <c r="M38" s="11"/>
      <c r="N38" s="11"/>
      <c r="O38" s="11"/>
    </row>
    <row r="39" spans="1:15" x14ac:dyDescent="0.2">
      <c r="A39" t="s">
        <v>34</v>
      </c>
      <c r="B39"/>
      <c r="C39" s="89">
        <v>3</v>
      </c>
      <c r="D39" s="11">
        <v>3</v>
      </c>
      <c r="E39" s="11">
        <v>3</v>
      </c>
      <c r="F39" s="11">
        <v>3</v>
      </c>
      <c r="G39" s="12">
        <v>3</v>
      </c>
      <c r="H39" s="100">
        <v>0</v>
      </c>
      <c r="I39" s="15"/>
      <c r="J39" s="11"/>
      <c r="K39" s="11"/>
      <c r="L39" s="11"/>
      <c r="M39" s="11"/>
      <c r="N39" s="11"/>
      <c r="O39" s="11"/>
    </row>
    <row r="40" spans="1:15" x14ac:dyDescent="0.2">
      <c r="A40" t="s">
        <v>35</v>
      </c>
      <c r="B40"/>
      <c r="C40" s="89"/>
      <c r="D40" s="11"/>
      <c r="E40" s="11"/>
      <c r="F40" s="11"/>
      <c r="G40" s="12"/>
      <c r="H40" s="15"/>
      <c r="I40" s="15"/>
      <c r="J40" s="11"/>
      <c r="K40" s="11"/>
      <c r="L40" s="11"/>
      <c r="M40" s="11"/>
      <c r="N40" s="11"/>
      <c r="O40" s="11"/>
    </row>
    <row r="41" spans="1:15" x14ac:dyDescent="0.2">
      <c r="A41" s="39" t="s">
        <v>182</v>
      </c>
      <c r="B41"/>
      <c r="C41" s="89">
        <v>20</v>
      </c>
      <c r="D41" s="11">
        <v>16</v>
      </c>
      <c r="E41" s="11">
        <v>16</v>
      </c>
      <c r="F41" s="11">
        <v>16</v>
      </c>
      <c r="G41" s="12">
        <v>16</v>
      </c>
      <c r="H41" s="100">
        <v>0</v>
      </c>
      <c r="I41" s="15"/>
      <c r="J41" s="11"/>
      <c r="K41" s="11"/>
      <c r="L41" s="11"/>
      <c r="M41" s="11"/>
      <c r="N41" s="11"/>
      <c r="O41" s="11"/>
    </row>
    <row r="42" spans="1:15" x14ac:dyDescent="0.2">
      <c r="A42" s="39" t="s">
        <v>197</v>
      </c>
      <c r="B42"/>
      <c r="C42" s="89">
        <v>0</v>
      </c>
      <c r="D42" s="11">
        <v>0</v>
      </c>
      <c r="E42" s="11">
        <v>0</v>
      </c>
      <c r="F42" s="11">
        <v>0</v>
      </c>
      <c r="G42" s="12">
        <v>0</v>
      </c>
      <c r="H42" s="15">
        <v>0</v>
      </c>
      <c r="I42" s="15"/>
      <c r="J42" s="11"/>
      <c r="K42" s="11"/>
      <c r="L42" s="11"/>
      <c r="M42" s="11"/>
      <c r="N42" s="11"/>
      <c r="O42" s="11"/>
    </row>
    <row r="43" spans="1:15" x14ac:dyDescent="0.2">
      <c r="A43" s="39" t="s">
        <v>183</v>
      </c>
      <c r="B43"/>
      <c r="C43" s="89">
        <v>55078</v>
      </c>
      <c r="D43" s="11">
        <v>61219</v>
      </c>
      <c r="E43" s="11">
        <v>51831</v>
      </c>
      <c r="F43" s="11">
        <v>51534</v>
      </c>
      <c r="G43" s="12">
        <v>51956</v>
      </c>
      <c r="H43" s="15">
        <v>422</v>
      </c>
      <c r="I43" s="15"/>
      <c r="J43" s="11"/>
      <c r="K43" s="11"/>
      <c r="L43" s="11"/>
      <c r="M43" s="11"/>
      <c r="N43" s="11"/>
      <c r="O43" s="11"/>
    </row>
    <row r="44" spans="1:15" x14ac:dyDescent="0.2">
      <c r="A44" t="s">
        <v>171</v>
      </c>
      <c r="B44"/>
      <c r="C44" s="89">
        <v>4</v>
      </c>
      <c r="D44" s="11">
        <v>4</v>
      </c>
      <c r="E44" s="11">
        <v>4</v>
      </c>
      <c r="F44" s="11">
        <v>5</v>
      </c>
      <c r="G44" s="12">
        <v>4</v>
      </c>
      <c r="H44" s="100">
        <v>-1</v>
      </c>
      <c r="I44" s="15"/>
      <c r="J44" s="11"/>
      <c r="K44" s="11"/>
      <c r="L44" s="11"/>
      <c r="M44" s="11"/>
      <c r="N44" s="11"/>
      <c r="O44" s="11"/>
    </row>
    <row r="45" spans="1:15" x14ac:dyDescent="0.2">
      <c r="A45" t="s">
        <v>74</v>
      </c>
      <c r="B45"/>
      <c r="C45" s="89">
        <v>16</v>
      </c>
      <c r="D45" s="11">
        <v>17</v>
      </c>
      <c r="E45" s="11">
        <v>17</v>
      </c>
      <c r="F45" s="11">
        <v>17</v>
      </c>
      <c r="G45" s="12">
        <v>17</v>
      </c>
      <c r="H45" s="100">
        <v>0</v>
      </c>
      <c r="I45" s="15"/>
      <c r="J45" s="11"/>
      <c r="K45" s="11"/>
      <c r="L45" s="11"/>
      <c r="M45" s="11"/>
      <c r="N45" s="11"/>
      <c r="O45" s="11"/>
    </row>
    <row r="46" spans="1:15" x14ac:dyDescent="0.2">
      <c r="A46" t="s">
        <v>75</v>
      </c>
      <c r="B46"/>
      <c r="C46" s="89">
        <v>241</v>
      </c>
      <c r="D46" s="11">
        <v>189</v>
      </c>
      <c r="E46" s="11">
        <v>146</v>
      </c>
      <c r="F46" s="11">
        <v>117</v>
      </c>
      <c r="G46" s="12">
        <v>111</v>
      </c>
      <c r="H46" s="15">
        <v>-6</v>
      </c>
      <c r="I46" s="15"/>
      <c r="J46" s="11"/>
      <c r="K46" s="11"/>
      <c r="L46" s="11"/>
      <c r="M46" s="11"/>
      <c r="N46" s="11"/>
      <c r="O46" s="11"/>
    </row>
    <row r="47" spans="1:15" x14ac:dyDescent="0.2">
      <c r="A47" t="s">
        <v>76</v>
      </c>
      <c r="B47"/>
      <c r="C47" s="89">
        <v>5646</v>
      </c>
      <c r="D47" s="11">
        <v>6157</v>
      </c>
      <c r="E47" s="11">
        <v>5877</v>
      </c>
      <c r="F47" s="11">
        <v>5885</v>
      </c>
      <c r="G47" s="12">
        <v>5864</v>
      </c>
      <c r="H47" s="15">
        <v>-20</v>
      </c>
      <c r="I47" s="15"/>
      <c r="J47" s="11"/>
      <c r="K47" s="11"/>
      <c r="L47" s="11"/>
      <c r="M47" s="11"/>
      <c r="N47" s="11"/>
      <c r="O47" s="11"/>
    </row>
    <row r="48" spans="1:15" s="3" customFormat="1" x14ac:dyDescent="0.2">
      <c r="A48" s="3" t="s">
        <v>36</v>
      </c>
      <c r="C48" s="90">
        <v>61008</v>
      </c>
      <c r="D48" s="15">
        <v>67604</v>
      </c>
      <c r="E48" s="15">
        <v>57893</v>
      </c>
      <c r="F48" s="15">
        <v>57577</v>
      </c>
      <c r="G48" s="16">
        <v>57971</v>
      </c>
      <c r="H48" s="15">
        <v>394</v>
      </c>
      <c r="I48" s="15"/>
      <c r="J48" s="11"/>
      <c r="K48" s="11"/>
      <c r="L48" s="11"/>
      <c r="M48" s="11"/>
      <c r="N48" s="11"/>
      <c r="O48" s="11"/>
    </row>
    <row r="49" spans="1:15" s="2" customFormat="1" x14ac:dyDescent="0.2">
      <c r="A49" s="2" t="s">
        <v>77</v>
      </c>
      <c r="C49" s="91">
        <v>2218</v>
      </c>
      <c r="D49" s="13">
        <v>2472</v>
      </c>
      <c r="E49" s="13">
        <v>2435</v>
      </c>
      <c r="F49" s="13">
        <v>2435</v>
      </c>
      <c r="G49" s="14">
        <v>2816</v>
      </c>
      <c r="H49" s="18">
        <v>381</v>
      </c>
      <c r="I49" s="18"/>
      <c r="J49" s="11"/>
      <c r="K49" s="11"/>
      <c r="L49" s="11"/>
      <c r="M49" s="11"/>
      <c r="N49" s="11"/>
      <c r="O49" s="11"/>
    </row>
    <row r="50" spans="1:15" s="2" customFormat="1" x14ac:dyDescent="0.2">
      <c r="A50" s="3" t="s">
        <v>78</v>
      </c>
      <c r="B50" s="3"/>
      <c r="C50" s="13"/>
      <c r="D50" s="13"/>
      <c r="E50" s="13"/>
      <c r="F50" s="13"/>
      <c r="G50" s="14"/>
      <c r="H50" s="15"/>
      <c r="I50" s="15"/>
      <c r="J50" s="11"/>
      <c r="K50" s="11"/>
      <c r="L50" s="11"/>
      <c r="M50" s="11"/>
      <c r="N50" s="11"/>
      <c r="O50" s="11"/>
    </row>
    <row r="51" spans="1:15" s="2" customFormat="1" x14ac:dyDescent="0.2">
      <c r="A51" s="7" t="s">
        <v>79</v>
      </c>
      <c r="B51" s="7"/>
      <c r="C51" s="89">
        <v>-252</v>
      </c>
      <c r="D51" s="11">
        <v>-253</v>
      </c>
      <c r="E51" s="11">
        <v>-302</v>
      </c>
      <c r="F51" s="11">
        <v>-303</v>
      </c>
      <c r="G51" s="12">
        <v>-254</v>
      </c>
      <c r="H51" s="15">
        <v>50</v>
      </c>
      <c r="I51" s="15"/>
      <c r="J51" s="11"/>
      <c r="K51" s="11"/>
      <c r="L51" s="11"/>
      <c r="M51" s="11"/>
      <c r="N51" s="11"/>
      <c r="O51" s="11"/>
    </row>
    <row r="52" spans="1:15" s="2" customFormat="1" x14ac:dyDescent="0.2">
      <c r="A52" s="7" t="s">
        <v>80</v>
      </c>
      <c r="B52" s="7"/>
      <c r="C52" s="89">
        <v>2448</v>
      </c>
      <c r="D52" s="11">
        <v>2852</v>
      </c>
      <c r="E52" s="11">
        <v>2656</v>
      </c>
      <c r="F52" s="11">
        <v>2657</v>
      </c>
      <c r="G52" s="12">
        <v>3045</v>
      </c>
      <c r="H52" s="15">
        <v>387</v>
      </c>
      <c r="I52" s="15"/>
      <c r="J52" s="11"/>
      <c r="K52" s="11"/>
      <c r="L52" s="11"/>
      <c r="M52" s="11"/>
      <c r="N52" s="11"/>
      <c r="O52" s="11"/>
    </row>
    <row r="53" spans="1:15" s="2" customFormat="1" x14ac:dyDescent="0.2">
      <c r="A53" s="7" t="s">
        <v>81</v>
      </c>
      <c r="B53" s="7"/>
      <c r="C53" s="89">
        <v>23</v>
      </c>
      <c r="D53" s="11">
        <v>-128</v>
      </c>
      <c r="E53" s="11">
        <v>82</v>
      </c>
      <c r="F53" s="11">
        <v>81</v>
      </c>
      <c r="G53" s="12">
        <v>25</v>
      </c>
      <c r="H53" s="15">
        <v>-56</v>
      </c>
      <c r="I53" s="15"/>
      <c r="J53" s="11"/>
      <c r="K53" s="11"/>
      <c r="L53" s="11"/>
      <c r="M53" s="11"/>
      <c r="N53" s="11"/>
      <c r="O53" s="11"/>
    </row>
    <row r="54" spans="1:15" s="2" customFormat="1" ht="12" thickBot="1" x14ac:dyDescent="0.25">
      <c r="A54" s="2" t="s">
        <v>37</v>
      </c>
      <c r="B54" s="40"/>
      <c r="C54" s="91">
        <v>2218</v>
      </c>
      <c r="D54" s="13">
        <v>2472</v>
      </c>
      <c r="E54" s="13">
        <v>2435</v>
      </c>
      <c r="F54" s="13">
        <v>2435</v>
      </c>
      <c r="G54" s="14">
        <v>2816</v>
      </c>
      <c r="H54" s="18">
        <v>381</v>
      </c>
      <c r="I54" s="18"/>
      <c r="J54" s="11"/>
      <c r="K54" s="11"/>
      <c r="L54" s="11"/>
      <c r="M54" s="11"/>
      <c r="N54" s="11"/>
      <c r="O54" s="11"/>
    </row>
    <row r="55" spans="1:15" ht="12" thickBot="1" x14ac:dyDescent="0.25">
      <c r="A55" s="65" t="s">
        <v>82</v>
      </c>
      <c r="B55" s="65"/>
      <c r="C55" s="66"/>
      <c r="D55" s="66"/>
      <c r="E55" s="66"/>
      <c r="F55" s="66"/>
      <c r="G55" s="67"/>
      <c r="H55" s="59"/>
      <c r="I55" s="15"/>
      <c r="J55" s="11"/>
      <c r="K55" s="11"/>
      <c r="L55" s="11"/>
      <c r="M55" s="11"/>
      <c r="N55" s="11"/>
      <c r="O55" s="11"/>
    </row>
    <row r="56" spans="1:15" x14ac:dyDescent="0.2">
      <c r="A56" s="3" t="s">
        <v>83</v>
      </c>
      <c r="B56" s="3"/>
      <c r="C56" s="89">
        <v>2183</v>
      </c>
      <c r="D56" s="15">
        <v>2440</v>
      </c>
      <c r="E56" s="15">
        <v>2401</v>
      </c>
      <c r="F56" s="15">
        <v>2401</v>
      </c>
      <c r="G56" s="16">
        <v>2778</v>
      </c>
      <c r="H56" s="15">
        <v>378</v>
      </c>
      <c r="I56" s="15"/>
      <c r="J56" s="11"/>
      <c r="K56" s="11"/>
      <c r="L56" s="11"/>
      <c r="M56" s="11"/>
      <c r="N56" s="11"/>
      <c r="O56" s="11"/>
    </row>
    <row r="57" spans="1:15" x14ac:dyDescent="0.2">
      <c r="A57" s="3" t="s">
        <v>85</v>
      </c>
      <c r="B57" s="3"/>
      <c r="C57" s="11"/>
      <c r="D57" s="11"/>
      <c r="E57" s="11"/>
      <c r="F57" s="11"/>
      <c r="G57" s="12"/>
      <c r="H57" s="15"/>
      <c r="I57" s="15"/>
      <c r="J57" s="11"/>
      <c r="K57" s="11"/>
      <c r="L57" s="11"/>
      <c r="M57" s="11"/>
      <c r="N57" s="11"/>
      <c r="O57" s="11"/>
    </row>
    <row r="58" spans="1:15" x14ac:dyDescent="0.2">
      <c r="A58" t="s">
        <v>86</v>
      </c>
      <c r="B58"/>
      <c r="C58" s="89">
        <v>55101</v>
      </c>
      <c r="D58" s="15">
        <v>61238</v>
      </c>
      <c r="E58" s="15">
        <v>51850</v>
      </c>
      <c r="F58" s="15">
        <v>51553</v>
      </c>
      <c r="G58" s="16">
        <v>51975</v>
      </c>
      <c r="H58" s="15">
        <v>421</v>
      </c>
      <c r="I58" s="15"/>
      <c r="J58" s="11"/>
      <c r="K58" s="11"/>
      <c r="L58" s="11"/>
      <c r="M58" s="11"/>
      <c r="N58" s="11"/>
      <c r="O58" s="11"/>
    </row>
    <row r="59" spans="1:15" x14ac:dyDescent="0.2">
      <c r="A59" s="3" t="s">
        <v>160</v>
      </c>
      <c r="B59" s="3"/>
      <c r="C59" s="89">
        <v>60072</v>
      </c>
      <c r="D59" s="15">
        <v>66537</v>
      </c>
      <c r="E59" s="15">
        <v>57011</v>
      </c>
      <c r="F59" s="15">
        <v>56725</v>
      </c>
      <c r="G59" s="16">
        <v>57295</v>
      </c>
      <c r="H59" s="15">
        <v>570</v>
      </c>
      <c r="I59" s="15"/>
      <c r="J59" s="11"/>
      <c r="K59" s="11"/>
      <c r="L59" s="11"/>
      <c r="M59" s="11"/>
      <c r="N59" s="11"/>
      <c r="O59" s="11"/>
    </row>
    <row r="60" spans="1:15" x14ac:dyDescent="0.2">
      <c r="A60" s="3" t="s">
        <v>85</v>
      </c>
      <c r="B60" s="3"/>
      <c r="C60" s="90">
        <v>-4971</v>
      </c>
      <c r="D60" s="15">
        <v>-5299</v>
      </c>
      <c r="E60" s="15">
        <v>-5161</v>
      </c>
      <c r="F60" s="15">
        <v>-5171</v>
      </c>
      <c r="G60" s="16">
        <v>-5320</v>
      </c>
      <c r="H60" s="15">
        <v>-149</v>
      </c>
      <c r="I60" s="15"/>
      <c r="J60" s="11"/>
      <c r="K60" s="11"/>
      <c r="L60" s="11"/>
      <c r="M60" s="11"/>
      <c r="N60" s="11"/>
      <c r="O60" s="11"/>
    </row>
    <row r="61" spans="1:15" x14ac:dyDescent="0.2">
      <c r="A61" s="108" t="s">
        <v>267</v>
      </c>
      <c r="B61" s="108"/>
      <c r="C61" s="108"/>
      <c r="D61" s="108"/>
      <c r="E61" s="108"/>
      <c r="F61" s="108"/>
      <c r="G61" s="108"/>
      <c r="H61" s="108"/>
      <c r="I61" s="3"/>
    </row>
  </sheetData>
  <mergeCells count="5">
    <mergeCell ref="D5:H5"/>
    <mergeCell ref="A2:H2"/>
    <mergeCell ref="A3:H3"/>
    <mergeCell ref="A61:H61"/>
    <mergeCell ref="A1:H1"/>
  </mergeCells>
  <phoneticPr fontId="0" type="noConversion"/>
  <pageMargins left="0.75" right="0.75" top="1" bottom="1" header="0.5" footer="0.5"/>
  <pageSetup paperSize="9" scale="92" orientation="portrait" r:id="rId1"/>
  <headerFooter alignWithMargins="0"/>
  <ignoredErrors>
    <ignoredError sqref="D9:G9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H26"/>
  <sheetViews>
    <sheetView showGridLines="0" zoomScaleNormal="100" workbookViewId="0">
      <selection sqref="A1:E1"/>
    </sheetView>
  </sheetViews>
  <sheetFormatPr defaultRowHeight="11.25" x14ac:dyDescent="0.2"/>
  <cols>
    <col min="1" max="1" width="48.6640625" customWidth="1"/>
    <col min="2" max="3" width="14.33203125" customWidth="1"/>
    <col min="4" max="4" width="12.6640625" bestFit="1" customWidth="1"/>
    <col min="5" max="5" width="17.83203125" customWidth="1"/>
  </cols>
  <sheetData>
    <row r="1" spans="1:7" x14ac:dyDescent="0.2">
      <c r="A1" s="116" t="s">
        <v>291</v>
      </c>
      <c r="B1" s="116"/>
      <c r="C1" s="116"/>
      <c r="D1" s="116"/>
      <c r="E1" s="116"/>
    </row>
    <row r="2" spans="1:7" ht="15.75" x14ac:dyDescent="0.2">
      <c r="A2" s="114" t="s">
        <v>298</v>
      </c>
      <c r="B2" s="114"/>
      <c r="C2" s="114"/>
      <c r="D2" s="114"/>
      <c r="E2" s="114"/>
    </row>
    <row r="3" spans="1:7" ht="12.75" x14ac:dyDescent="0.2">
      <c r="A3" s="117" t="s">
        <v>273</v>
      </c>
      <c r="B3" s="117"/>
      <c r="C3" s="117"/>
      <c r="D3" s="117"/>
      <c r="E3" s="117"/>
    </row>
    <row r="4" spans="1:7" ht="33.75" x14ac:dyDescent="0.2">
      <c r="A4" s="47"/>
      <c r="B4" s="52" t="s">
        <v>149</v>
      </c>
      <c r="C4" s="53" t="s">
        <v>148</v>
      </c>
      <c r="D4" s="54" t="s">
        <v>150</v>
      </c>
      <c r="E4" s="55" t="s">
        <v>143</v>
      </c>
    </row>
    <row r="5" spans="1:7" x14ac:dyDescent="0.2">
      <c r="A5" s="42"/>
      <c r="B5" s="56" t="s">
        <v>0</v>
      </c>
      <c r="C5" s="56" t="s">
        <v>0</v>
      </c>
      <c r="D5" s="56" t="s">
        <v>0</v>
      </c>
      <c r="E5" s="56" t="s">
        <v>0</v>
      </c>
    </row>
    <row r="6" spans="1:7" x14ac:dyDescent="0.2">
      <c r="A6" s="42"/>
      <c r="B6" s="56"/>
      <c r="C6" s="56"/>
      <c r="D6" s="56"/>
      <c r="E6" s="56"/>
    </row>
    <row r="7" spans="1:7" x14ac:dyDescent="0.2">
      <c r="A7" s="3" t="s">
        <v>250</v>
      </c>
      <c r="B7" s="15">
        <v>-251</v>
      </c>
      <c r="C7" s="15">
        <v>26</v>
      </c>
      <c r="D7" s="15">
        <v>3154</v>
      </c>
      <c r="E7" s="15">
        <v>2929</v>
      </c>
      <c r="G7" s="11"/>
    </row>
    <row r="8" spans="1:7" x14ac:dyDescent="0.2">
      <c r="A8" t="s">
        <v>173</v>
      </c>
      <c r="B8" s="11">
        <v>0</v>
      </c>
      <c r="C8" s="11">
        <v>0</v>
      </c>
      <c r="D8" s="11">
        <v>21</v>
      </c>
      <c r="E8" s="11">
        <v>21</v>
      </c>
    </row>
    <row r="9" spans="1:7" x14ac:dyDescent="0.2">
      <c r="A9" t="s">
        <v>192</v>
      </c>
      <c r="B9" s="11">
        <v>0</v>
      </c>
      <c r="C9" s="11">
        <v>-3</v>
      </c>
      <c r="D9" s="87">
        <v>4</v>
      </c>
      <c r="E9" s="99">
        <v>0</v>
      </c>
    </row>
    <row r="10" spans="1:7" s="3" customFormat="1" x14ac:dyDescent="0.2">
      <c r="A10" s="3" t="s">
        <v>177</v>
      </c>
      <c r="B10" s="15">
        <v>0</v>
      </c>
      <c r="C10" s="15">
        <v>-3</v>
      </c>
      <c r="D10" s="15">
        <v>25</v>
      </c>
      <c r="E10" s="15">
        <v>21</v>
      </c>
    </row>
    <row r="11" spans="1:7" x14ac:dyDescent="0.2">
      <c r="A11" s="3" t="s">
        <v>145</v>
      </c>
      <c r="B11" s="11"/>
      <c r="C11" s="11"/>
      <c r="D11" s="11"/>
      <c r="E11" s="11"/>
    </row>
    <row r="12" spans="1:7" x14ac:dyDescent="0.2">
      <c r="A12" s="32" t="s">
        <v>168</v>
      </c>
      <c r="B12" s="11">
        <v>-1</v>
      </c>
      <c r="C12" s="11">
        <v>0</v>
      </c>
      <c r="D12" s="11">
        <v>0</v>
      </c>
      <c r="E12" s="11">
        <v>-1</v>
      </c>
    </row>
    <row r="13" spans="1:7" x14ac:dyDescent="0.2">
      <c r="A13" t="s">
        <v>167</v>
      </c>
      <c r="B13" s="11">
        <v>0</v>
      </c>
      <c r="C13" s="11">
        <v>0</v>
      </c>
      <c r="D13" s="11">
        <v>-731</v>
      </c>
      <c r="E13" s="11">
        <v>-731</v>
      </c>
    </row>
    <row r="14" spans="1:7" s="3" customFormat="1" x14ac:dyDescent="0.2">
      <c r="A14" s="3" t="s">
        <v>24</v>
      </c>
      <c r="B14" s="15">
        <v>-1</v>
      </c>
      <c r="C14" s="15">
        <v>0</v>
      </c>
      <c r="D14" s="15">
        <v>-731</v>
      </c>
      <c r="E14" s="15">
        <v>-732</v>
      </c>
    </row>
    <row r="15" spans="1:7" x14ac:dyDescent="0.2">
      <c r="A15" s="2" t="s">
        <v>251</v>
      </c>
      <c r="B15" s="70">
        <v>-252</v>
      </c>
      <c r="C15" s="70">
        <v>23</v>
      </c>
      <c r="D15" s="70">
        <v>2448</v>
      </c>
      <c r="E15" s="70">
        <v>2218</v>
      </c>
    </row>
    <row r="16" spans="1:7" x14ac:dyDescent="0.2">
      <c r="B16" s="11"/>
      <c r="C16" s="11"/>
      <c r="D16" s="11"/>
      <c r="E16" s="11"/>
    </row>
    <row r="17" spans="1:8" x14ac:dyDescent="0.2">
      <c r="A17" s="3" t="s">
        <v>258</v>
      </c>
      <c r="B17" s="15">
        <v>-252</v>
      </c>
      <c r="C17" s="15">
        <v>23</v>
      </c>
      <c r="D17" s="15">
        <v>2448</v>
      </c>
      <c r="E17" s="15">
        <v>2218</v>
      </c>
    </row>
    <row r="18" spans="1:8" x14ac:dyDescent="0.2">
      <c r="A18" t="s">
        <v>173</v>
      </c>
      <c r="B18" s="11">
        <v>0</v>
      </c>
      <c r="C18" s="11">
        <v>0</v>
      </c>
      <c r="D18" s="11">
        <v>743</v>
      </c>
      <c r="E18" s="11">
        <v>743</v>
      </c>
    </row>
    <row r="19" spans="1:8" x14ac:dyDescent="0.2">
      <c r="A19" t="s">
        <v>192</v>
      </c>
      <c r="B19" s="11">
        <v>0</v>
      </c>
      <c r="C19" s="93">
        <v>2</v>
      </c>
      <c r="D19" s="11">
        <v>-2</v>
      </c>
      <c r="E19" s="11">
        <v>1</v>
      </c>
    </row>
    <row r="20" spans="1:8" s="3" customFormat="1" x14ac:dyDescent="0.2">
      <c r="A20" s="3" t="s">
        <v>177</v>
      </c>
      <c r="B20" s="15">
        <v>0</v>
      </c>
      <c r="C20" s="95">
        <v>2</v>
      </c>
      <c r="D20" s="15">
        <v>742</v>
      </c>
      <c r="E20" s="15">
        <v>744</v>
      </c>
    </row>
    <row r="21" spans="1:8" x14ac:dyDescent="0.2">
      <c r="A21" s="3" t="s">
        <v>145</v>
      </c>
      <c r="B21" s="11"/>
      <c r="C21" s="11"/>
      <c r="D21" s="11"/>
      <c r="E21" s="11"/>
    </row>
    <row r="22" spans="1:8" x14ac:dyDescent="0.2">
      <c r="A22" s="32" t="s">
        <v>168</v>
      </c>
      <c r="B22" s="11">
        <v>-2</v>
      </c>
      <c r="C22" s="11">
        <v>0</v>
      </c>
      <c r="D22" s="11">
        <v>0</v>
      </c>
      <c r="E22" s="11">
        <v>-2</v>
      </c>
    </row>
    <row r="23" spans="1:8" x14ac:dyDescent="0.2">
      <c r="A23" t="s">
        <v>167</v>
      </c>
      <c r="B23" s="11">
        <v>0</v>
      </c>
      <c r="C23" s="11">
        <v>0</v>
      </c>
      <c r="D23" s="11">
        <v>-145</v>
      </c>
      <c r="E23" s="11">
        <v>-145</v>
      </c>
    </row>
    <row r="24" spans="1:8" s="3" customFormat="1" x14ac:dyDescent="0.2">
      <c r="A24" s="3" t="s">
        <v>24</v>
      </c>
      <c r="B24" s="15">
        <v>-2</v>
      </c>
      <c r="C24" s="15">
        <v>0</v>
      </c>
      <c r="D24" s="15">
        <v>-145</v>
      </c>
      <c r="E24" s="15">
        <v>-146</v>
      </c>
    </row>
    <row r="25" spans="1:8" x14ac:dyDescent="0.2">
      <c r="A25" s="2" t="s">
        <v>259</v>
      </c>
      <c r="B25" s="70">
        <v>-254</v>
      </c>
      <c r="C25" s="70">
        <v>25</v>
      </c>
      <c r="D25" s="70">
        <v>3045</v>
      </c>
      <c r="E25" s="70">
        <v>2816</v>
      </c>
    </row>
    <row r="26" spans="1:8" x14ac:dyDescent="0.2">
      <c r="A26" s="107" t="s">
        <v>267</v>
      </c>
      <c r="B26" s="107"/>
      <c r="C26" s="107"/>
      <c r="D26" s="107"/>
      <c r="E26" s="107"/>
      <c r="F26" s="107"/>
      <c r="G26" s="107"/>
      <c r="H26" s="107"/>
    </row>
  </sheetData>
  <mergeCells count="3">
    <mergeCell ref="A2:E2"/>
    <mergeCell ref="A3:E3"/>
    <mergeCell ref="A1:E1"/>
  </mergeCells>
  <phoneticPr fontId="0" type="noConversion"/>
  <pageMargins left="0.75" right="0.75" top="1" bottom="1" header="0.5" footer="0.5"/>
  <pageSetup paperSize="9" scale="8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indexed="57"/>
    <pageSetUpPr fitToPage="1"/>
  </sheetPr>
  <dimension ref="A1:E17"/>
  <sheetViews>
    <sheetView showGridLines="0" workbookViewId="0">
      <selection activeCell="P36" sqref="P36"/>
    </sheetView>
  </sheetViews>
  <sheetFormatPr defaultRowHeight="11.25" x14ac:dyDescent="0.2"/>
  <cols>
    <col min="1" max="1" width="44.1640625" customWidth="1"/>
    <col min="2" max="3" width="14.33203125" customWidth="1"/>
    <col min="4" max="4" width="12.6640625" bestFit="1" customWidth="1"/>
    <col min="5" max="5" width="17.83203125" customWidth="1"/>
  </cols>
  <sheetData>
    <row r="1" spans="1:5" x14ac:dyDescent="0.2">
      <c r="A1" s="35" t="s">
        <v>153</v>
      </c>
      <c r="B1" s="7"/>
      <c r="D1" s="7"/>
      <c r="E1" s="7"/>
    </row>
    <row r="2" spans="1:5" x14ac:dyDescent="0.2">
      <c r="A2" s="2"/>
      <c r="B2" s="7"/>
      <c r="C2" s="2"/>
      <c r="D2" s="7"/>
      <c r="E2" s="7"/>
    </row>
    <row r="3" spans="1:5" ht="33.75" x14ac:dyDescent="0.2">
      <c r="A3" s="47"/>
      <c r="B3" s="48" t="s">
        <v>149</v>
      </c>
      <c r="C3" s="49" t="s">
        <v>148</v>
      </c>
      <c r="D3" s="49" t="s">
        <v>150</v>
      </c>
      <c r="E3" s="50" t="s">
        <v>143</v>
      </c>
    </row>
    <row r="4" spans="1:5" x14ac:dyDescent="0.2">
      <c r="A4" s="7"/>
      <c r="B4" s="51" t="s">
        <v>0</v>
      </c>
      <c r="C4" s="51" t="s">
        <v>0</v>
      </c>
      <c r="D4" s="51" t="s">
        <v>0</v>
      </c>
      <c r="E4" s="51" t="s">
        <v>0</v>
      </c>
    </row>
    <row r="5" spans="1:5" x14ac:dyDescent="0.2">
      <c r="A5" s="7"/>
      <c r="B5" s="7"/>
      <c r="C5" s="7"/>
      <c r="D5" s="7"/>
      <c r="E5" s="7"/>
    </row>
    <row r="6" spans="1:5" x14ac:dyDescent="0.2">
      <c r="A6" s="41" t="s">
        <v>164</v>
      </c>
      <c r="B6" s="45">
        <f>'App 1 Table 1.14'!C51</f>
        <v>-252</v>
      </c>
      <c r="C6" s="45">
        <f>'App 1 Table 1.14'!C53</f>
        <v>23</v>
      </c>
      <c r="D6" s="45">
        <f>'App 1 Table 1.14'!C52</f>
        <v>2448</v>
      </c>
      <c r="E6" s="45">
        <f>SUM(B6:D6)</f>
        <v>2219</v>
      </c>
    </row>
    <row r="7" spans="1:5" x14ac:dyDescent="0.2">
      <c r="A7" s="7"/>
      <c r="B7" s="45"/>
      <c r="C7" s="45"/>
      <c r="D7" s="45"/>
      <c r="E7" s="45"/>
    </row>
    <row r="8" spans="1:5" x14ac:dyDescent="0.2">
      <c r="A8" s="7" t="s">
        <v>144</v>
      </c>
      <c r="B8" s="45">
        <v>0</v>
      </c>
      <c r="C8" s="45">
        <v>0</v>
      </c>
      <c r="D8" s="45">
        <v>0</v>
      </c>
      <c r="E8" s="45">
        <v>0</v>
      </c>
    </row>
    <row r="9" spans="1:5" x14ac:dyDescent="0.2">
      <c r="A9" s="7"/>
      <c r="B9" s="45"/>
      <c r="C9" s="45"/>
      <c r="D9" s="45"/>
      <c r="E9" s="45"/>
    </row>
    <row r="10" spans="1:5" x14ac:dyDescent="0.2">
      <c r="A10" s="3" t="s">
        <v>145</v>
      </c>
      <c r="B10" s="45"/>
      <c r="C10" s="45"/>
      <c r="D10" s="45"/>
      <c r="E10" s="45"/>
    </row>
    <row r="11" spans="1:5" x14ac:dyDescent="0.2">
      <c r="A11" s="41" t="s">
        <v>146</v>
      </c>
      <c r="B11" s="45">
        <v>0</v>
      </c>
      <c r="C11" s="45">
        <v>0</v>
      </c>
      <c r="D11" s="45">
        <v>0</v>
      </c>
      <c r="E11" s="45">
        <f>SUM(B11:D11)</f>
        <v>0</v>
      </c>
    </row>
    <row r="12" spans="1:5" x14ac:dyDescent="0.2">
      <c r="A12" s="7" t="s">
        <v>133</v>
      </c>
      <c r="B12" s="45">
        <v>0</v>
      </c>
      <c r="C12" s="45">
        <v>0</v>
      </c>
      <c r="D12" s="45">
        <f>'App 1 Table 1.13'!G48</f>
        <v>-145</v>
      </c>
      <c r="E12" s="45">
        <f>SUM(B12:D12)</f>
        <v>-145</v>
      </c>
    </row>
    <row r="13" spans="1:5" x14ac:dyDescent="0.2">
      <c r="A13" s="7" t="s">
        <v>26</v>
      </c>
      <c r="B13" s="45">
        <v>0</v>
      </c>
      <c r="C13" s="45">
        <v>0</v>
      </c>
      <c r="D13" s="45">
        <v>0</v>
      </c>
      <c r="E13" s="45">
        <v>0</v>
      </c>
    </row>
    <row r="14" spans="1:5" x14ac:dyDescent="0.2">
      <c r="A14" s="7"/>
      <c r="B14" s="45"/>
      <c r="C14" s="45"/>
      <c r="D14" s="45"/>
      <c r="E14" s="45"/>
    </row>
    <row r="15" spans="1:5" x14ac:dyDescent="0.2">
      <c r="A15" s="2" t="s">
        <v>165</v>
      </c>
      <c r="B15" s="46">
        <f>SUM(B6:B13)</f>
        <v>-252</v>
      </c>
      <c r="C15" s="46">
        <v>0</v>
      </c>
      <c r="D15" s="46">
        <v>0</v>
      </c>
      <c r="E15" s="46">
        <v>0</v>
      </c>
    </row>
    <row r="17" spans="2:5" x14ac:dyDescent="0.2">
      <c r="B17" s="44">
        <f>B15-'App 1 Table 1.14'!G51</f>
        <v>2</v>
      </c>
      <c r="C17" s="44">
        <f>C15-'App 1 Table 1.14'!G53</f>
        <v>-25</v>
      </c>
      <c r="D17" s="44">
        <f>D15-'App 1 Table 1.14'!G52</f>
        <v>-3045</v>
      </c>
      <c r="E17" s="44">
        <f>E15-'App 1 Table 1.14'!G54</f>
        <v>-2816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62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customWidth="1"/>
    <col min="2" max="2" width="8.1640625" customWidth="1"/>
    <col min="3" max="3" width="9.83203125" bestFit="1" customWidth="1"/>
    <col min="4" max="5" width="10.83203125" bestFit="1" customWidth="1"/>
    <col min="6" max="6" width="10.83203125" customWidth="1"/>
    <col min="7" max="7" width="9.83203125" customWidth="1"/>
    <col min="8" max="8" width="9.83203125" style="3" customWidth="1"/>
  </cols>
  <sheetData>
    <row r="1" spans="1:10" x14ac:dyDescent="0.2">
      <c r="A1" s="112" t="s">
        <v>269</v>
      </c>
      <c r="B1" s="112"/>
      <c r="C1" s="112"/>
      <c r="D1" s="112"/>
      <c r="E1" s="112"/>
      <c r="F1" s="112"/>
      <c r="G1" s="112"/>
      <c r="H1" s="112"/>
    </row>
    <row r="2" spans="1:10" ht="15.75" x14ac:dyDescent="0.2">
      <c r="A2" s="110" t="s">
        <v>262</v>
      </c>
      <c r="B2" s="110"/>
      <c r="C2" s="110"/>
      <c r="D2" s="110"/>
      <c r="E2" s="110"/>
      <c r="F2" s="110"/>
      <c r="G2" s="110"/>
      <c r="H2" s="110"/>
    </row>
    <row r="3" spans="1:10" ht="12.75" x14ac:dyDescent="0.2">
      <c r="A3" s="111" t="s">
        <v>270</v>
      </c>
      <c r="B3" s="111"/>
      <c r="C3" s="111"/>
      <c r="D3" s="111"/>
      <c r="E3" s="111"/>
      <c r="F3" s="111"/>
      <c r="G3" s="111"/>
      <c r="H3" s="111"/>
    </row>
    <row r="4" spans="1:10" x14ac:dyDescent="0.2">
      <c r="C4" s="4">
        <v>2022</v>
      </c>
      <c r="D4" s="109">
        <v>2023</v>
      </c>
      <c r="E4" s="109"/>
      <c r="F4" s="109"/>
      <c r="G4" s="109"/>
      <c r="H4" s="109"/>
    </row>
    <row r="5" spans="1:10" x14ac:dyDescent="0.2">
      <c r="C5" s="4"/>
      <c r="D5" s="4" t="s">
        <v>7</v>
      </c>
      <c r="E5" s="4" t="s">
        <v>2</v>
      </c>
      <c r="F5" s="4" t="s">
        <v>194</v>
      </c>
      <c r="G5" s="82"/>
      <c r="H5" s="21" t="s">
        <v>6</v>
      </c>
    </row>
    <row r="6" spans="1:10" x14ac:dyDescent="0.2">
      <c r="B6" t="s">
        <v>110</v>
      </c>
      <c r="C6" s="4" t="s">
        <v>1</v>
      </c>
      <c r="D6" s="4" t="s">
        <v>255</v>
      </c>
      <c r="E6" s="4" t="s">
        <v>8</v>
      </c>
      <c r="F6" s="4" t="s">
        <v>253</v>
      </c>
      <c r="G6" s="82" t="s">
        <v>1</v>
      </c>
      <c r="H6" s="21" t="s">
        <v>254</v>
      </c>
    </row>
    <row r="7" spans="1:10" x14ac:dyDescent="0.2">
      <c r="C7" s="4" t="s">
        <v>0</v>
      </c>
      <c r="D7" s="4" t="s">
        <v>0</v>
      </c>
      <c r="E7" s="4" t="s">
        <v>0</v>
      </c>
      <c r="F7" s="4" t="s">
        <v>0</v>
      </c>
      <c r="G7" s="82" t="s">
        <v>0</v>
      </c>
      <c r="H7" s="21" t="s">
        <v>0</v>
      </c>
    </row>
    <row r="8" spans="1:10" x14ac:dyDescent="0.2">
      <c r="B8" s="38"/>
      <c r="C8" s="4"/>
      <c r="D8" s="5" t="s">
        <v>3</v>
      </c>
      <c r="E8" s="5" t="s">
        <v>4</v>
      </c>
      <c r="F8" s="5" t="s">
        <v>5</v>
      </c>
      <c r="G8" s="83" t="s">
        <v>195</v>
      </c>
      <c r="H8" s="22" t="s">
        <v>248</v>
      </c>
    </row>
    <row r="9" spans="1:10" x14ac:dyDescent="0.2">
      <c r="A9" t="s">
        <v>28</v>
      </c>
      <c r="B9" s="38"/>
      <c r="G9" s="12"/>
    </row>
    <row r="10" spans="1:10" s="3" customFormat="1" x14ac:dyDescent="0.2">
      <c r="A10" s="3" t="s">
        <v>29</v>
      </c>
      <c r="B10" s="38"/>
      <c r="G10" s="16"/>
    </row>
    <row r="11" spans="1:10" x14ac:dyDescent="0.2">
      <c r="A11" t="s">
        <v>112</v>
      </c>
      <c r="B11" s="38"/>
      <c r="C11" s="89">
        <v>5603</v>
      </c>
      <c r="D11" s="11">
        <v>5338</v>
      </c>
      <c r="E11" s="11">
        <v>1916</v>
      </c>
      <c r="F11" s="11">
        <v>3629</v>
      </c>
      <c r="G11" s="12">
        <v>3734</v>
      </c>
      <c r="H11" s="15">
        <v>105</v>
      </c>
      <c r="J11" s="11"/>
    </row>
    <row r="12" spans="1:10" x14ac:dyDescent="0.2">
      <c r="A12" t="s">
        <v>101</v>
      </c>
      <c r="B12" s="38"/>
      <c r="C12" s="89">
        <v>708</v>
      </c>
      <c r="D12" s="11">
        <v>760</v>
      </c>
      <c r="E12" s="11">
        <v>702</v>
      </c>
      <c r="F12" s="11">
        <v>706</v>
      </c>
      <c r="G12" s="12">
        <v>697</v>
      </c>
      <c r="H12" s="15">
        <v>-9</v>
      </c>
    </row>
    <row r="13" spans="1:10" x14ac:dyDescent="0.2">
      <c r="A13" t="s">
        <v>113</v>
      </c>
      <c r="B13" s="38"/>
      <c r="C13" s="89">
        <v>4659</v>
      </c>
      <c r="D13" s="11">
        <v>4134</v>
      </c>
      <c r="E13" s="11">
        <v>5615</v>
      </c>
      <c r="F13" s="11">
        <v>5102</v>
      </c>
      <c r="G13" s="12">
        <v>5776</v>
      </c>
      <c r="H13" s="15">
        <v>674</v>
      </c>
    </row>
    <row r="14" spans="1:10" x14ac:dyDescent="0.2">
      <c r="A14" t="s">
        <v>62</v>
      </c>
      <c r="B14" s="38">
        <v>11</v>
      </c>
      <c r="C14" s="89">
        <v>5568</v>
      </c>
      <c r="D14" s="11">
        <v>3597</v>
      </c>
      <c r="E14" s="11">
        <v>4127</v>
      </c>
      <c r="F14" s="11">
        <v>5359</v>
      </c>
      <c r="G14" s="12">
        <v>5080</v>
      </c>
      <c r="H14" s="15">
        <v>-279</v>
      </c>
    </row>
    <row r="15" spans="1:10" x14ac:dyDescent="0.2">
      <c r="A15" t="s">
        <v>117</v>
      </c>
      <c r="B15" s="38"/>
      <c r="C15" s="89"/>
      <c r="D15" s="11"/>
      <c r="E15" s="11"/>
      <c r="F15" s="11"/>
      <c r="G15" s="12"/>
      <c r="H15" s="15"/>
    </row>
    <row r="16" spans="1:10" x14ac:dyDescent="0.2">
      <c r="A16" s="39" t="s">
        <v>64</v>
      </c>
      <c r="B16" s="38"/>
      <c r="C16" s="89">
        <v>49353</v>
      </c>
      <c r="D16" s="11">
        <v>44729</v>
      </c>
      <c r="E16" s="11">
        <v>51270</v>
      </c>
      <c r="F16" s="11">
        <v>51365</v>
      </c>
      <c r="G16" s="12">
        <v>54693</v>
      </c>
      <c r="H16" s="15">
        <v>3328</v>
      </c>
    </row>
    <row r="17" spans="1:15" x14ac:dyDescent="0.2">
      <c r="A17" s="39" t="s">
        <v>65</v>
      </c>
      <c r="B17" s="38"/>
      <c r="C17" s="89">
        <v>12934</v>
      </c>
      <c r="D17" s="11">
        <v>14962</v>
      </c>
      <c r="E17" s="11">
        <v>15220</v>
      </c>
      <c r="F17" s="11">
        <v>15207</v>
      </c>
      <c r="G17" s="12">
        <v>15482</v>
      </c>
      <c r="H17" s="15">
        <v>275</v>
      </c>
    </row>
    <row r="18" spans="1:15" x14ac:dyDescent="0.2">
      <c r="A18" s="39" t="s">
        <v>118</v>
      </c>
      <c r="B18" s="38"/>
      <c r="C18" s="89">
        <v>34</v>
      </c>
      <c r="D18" s="11">
        <v>30</v>
      </c>
      <c r="E18" s="11">
        <v>34</v>
      </c>
      <c r="F18" s="11">
        <v>39</v>
      </c>
      <c r="G18" s="12">
        <v>49</v>
      </c>
      <c r="H18" s="15">
        <v>10</v>
      </c>
    </row>
    <row r="19" spans="1:15" x14ac:dyDescent="0.2">
      <c r="A19" t="s">
        <v>66</v>
      </c>
      <c r="B19" s="38"/>
      <c r="C19" s="89">
        <v>9</v>
      </c>
      <c r="D19" s="11">
        <v>9</v>
      </c>
      <c r="E19" s="11">
        <v>9</v>
      </c>
      <c r="F19" s="11">
        <v>9</v>
      </c>
      <c r="G19" s="12">
        <v>9</v>
      </c>
      <c r="H19" s="100">
        <v>0</v>
      </c>
    </row>
    <row r="20" spans="1:15" s="3" customFormat="1" x14ac:dyDescent="0.2">
      <c r="A20" s="3" t="s">
        <v>67</v>
      </c>
      <c r="B20" s="38"/>
      <c r="C20" s="90">
        <v>78868</v>
      </c>
      <c r="D20" s="15">
        <v>73560</v>
      </c>
      <c r="E20" s="15">
        <v>78894</v>
      </c>
      <c r="F20" s="15">
        <v>81417</v>
      </c>
      <c r="G20" s="16">
        <v>85520</v>
      </c>
      <c r="H20" s="15">
        <v>4103</v>
      </c>
      <c r="J20"/>
      <c r="K20"/>
      <c r="L20"/>
      <c r="M20"/>
      <c r="N20"/>
      <c r="O20"/>
    </row>
    <row r="21" spans="1:15" s="3" customFormat="1" x14ac:dyDescent="0.2">
      <c r="A21" s="3" t="s">
        <v>30</v>
      </c>
      <c r="B21" s="38"/>
      <c r="C21" s="15"/>
      <c r="D21" s="15"/>
      <c r="E21" s="15"/>
      <c r="F21" s="15"/>
      <c r="G21" s="16"/>
      <c r="H21" s="15"/>
    </row>
    <row r="22" spans="1:15" x14ac:dyDescent="0.2">
      <c r="A22" t="s">
        <v>114</v>
      </c>
      <c r="B22" s="38">
        <v>12</v>
      </c>
      <c r="C22" s="89">
        <v>39714</v>
      </c>
      <c r="D22" s="11">
        <v>39982</v>
      </c>
      <c r="E22" s="11">
        <v>40970</v>
      </c>
      <c r="F22" s="11">
        <v>40970</v>
      </c>
      <c r="G22" s="12">
        <v>43904</v>
      </c>
      <c r="H22" s="15">
        <v>2933</v>
      </c>
    </row>
    <row r="23" spans="1:15" x14ac:dyDescent="0.2">
      <c r="A23" s="7" t="s">
        <v>68</v>
      </c>
      <c r="B23" s="4" t="s">
        <v>190</v>
      </c>
      <c r="C23" s="89">
        <v>53231</v>
      </c>
      <c r="D23" s="11">
        <v>54560</v>
      </c>
      <c r="E23" s="11">
        <v>55808</v>
      </c>
      <c r="F23" s="11">
        <v>55281</v>
      </c>
      <c r="G23" s="12">
        <v>60872</v>
      </c>
      <c r="H23" s="15">
        <v>5592</v>
      </c>
    </row>
    <row r="24" spans="1:15" x14ac:dyDescent="0.2">
      <c r="A24" t="s">
        <v>189</v>
      </c>
      <c r="B24" s="4" t="s">
        <v>191</v>
      </c>
      <c r="C24" s="89">
        <v>2452</v>
      </c>
      <c r="D24" s="11">
        <v>2226</v>
      </c>
      <c r="E24" s="11">
        <v>2281</v>
      </c>
      <c r="F24" s="11">
        <v>2289</v>
      </c>
      <c r="G24" s="12">
        <v>2365</v>
      </c>
      <c r="H24" s="15">
        <v>76</v>
      </c>
    </row>
    <row r="25" spans="1:15" x14ac:dyDescent="0.2">
      <c r="A25" t="s">
        <v>196</v>
      </c>
      <c r="B25" s="4">
        <v>18</v>
      </c>
      <c r="C25" s="89">
        <v>892</v>
      </c>
      <c r="D25" s="11">
        <v>749</v>
      </c>
      <c r="E25" s="11">
        <v>866</v>
      </c>
      <c r="F25" s="11">
        <v>866</v>
      </c>
      <c r="G25" s="12">
        <v>1006</v>
      </c>
      <c r="H25" s="15">
        <v>140</v>
      </c>
    </row>
    <row r="26" spans="1:15" x14ac:dyDescent="0.2">
      <c r="A26" t="s">
        <v>111</v>
      </c>
      <c r="B26" s="38">
        <v>19</v>
      </c>
      <c r="C26" s="89">
        <v>14</v>
      </c>
      <c r="D26" s="11">
        <v>54</v>
      </c>
      <c r="E26" s="11">
        <v>14</v>
      </c>
      <c r="F26" s="11">
        <v>14</v>
      </c>
      <c r="G26" s="12">
        <v>9</v>
      </c>
      <c r="H26" s="15">
        <v>-5</v>
      </c>
    </row>
    <row r="27" spans="1:15" x14ac:dyDescent="0.2">
      <c r="A27" s="7" t="s">
        <v>69</v>
      </c>
      <c r="B27" s="38">
        <v>20</v>
      </c>
      <c r="C27" s="89"/>
      <c r="D27" s="11"/>
      <c r="E27" s="11"/>
      <c r="F27" s="11"/>
      <c r="G27" s="12"/>
      <c r="H27" s="15"/>
    </row>
    <row r="28" spans="1:15" x14ac:dyDescent="0.2">
      <c r="A28" s="39" t="s">
        <v>70</v>
      </c>
      <c r="B28" s="38"/>
      <c r="C28" s="89">
        <v>0</v>
      </c>
      <c r="D28" s="11">
        <v>0</v>
      </c>
      <c r="E28" s="11">
        <v>0</v>
      </c>
      <c r="F28" s="11">
        <v>0</v>
      </c>
      <c r="G28" s="12">
        <v>0</v>
      </c>
      <c r="H28" s="15">
        <v>0</v>
      </c>
    </row>
    <row r="29" spans="1:15" x14ac:dyDescent="0.2">
      <c r="A29" s="39" t="s">
        <v>71</v>
      </c>
      <c r="B29" s="38"/>
      <c r="C29" s="89">
        <v>600</v>
      </c>
      <c r="D29" s="11">
        <v>247</v>
      </c>
      <c r="E29" s="11">
        <v>264</v>
      </c>
      <c r="F29" s="11">
        <v>375</v>
      </c>
      <c r="G29" s="12">
        <v>251</v>
      </c>
      <c r="H29" s="15">
        <v>-123</v>
      </c>
    </row>
    <row r="30" spans="1:15" x14ac:dyDescent="0.2">
      <c r="A30" t="s">
        <v>72</v>
      </c>
      <c r="B30" s="38">
        <v>21</v>
      </c>
      <c r="C30" s="89">
        <v>595</v>
      </c>
      <c r="D30" s="11">
        <v>611</v>
      </c>
      <c r="E30" s="11">
        <v>599</v>
      </c>
      <c r="F30" s="11">
        <v>594</v>
      </c>
      <c r="G30" s="12">
        <v>646</v>
      </c>
      <c r="H30" s="15">
        <v>51</v>
      </c>
    </row>
    <row r="31" spans="1:15" x14ac:dyDescent="0.2">
      <c r="A31" t="s">
        <v>172</v>
      </c>
      <c r="B31" s="38">
        <v>22</v>
      </c>
      <c r="C31" s="89">
        <v>57</v>
      </c>
      <c r="D31" s="11">
        <v>72</v>
      </c>
      <c r="E31" s="11">
        <v>31</v>
      </c>
      <c r="F31" s="11">
        <v>21</v>
      </c>
      <c r="G31" s="12">
        <v>32</v>
      </c>
      <c r="H31" s="15">
        <v>11</v>
      </c>
    </row>
    <row r="32" spans="1:15" x14ac:dyDescent="0.2">
      <c r="A32" t="s">
        <v>63</v>
      </c>
      <c r="B32" s="38">
        <v>23</v>
      </c>
      <c r="C32" s="89">
        <v>0</v>
      </c>
      <c r="D32" s="11">
        <v>7</v>
      </c>
      <c r="E32" s="11">
        <v>0</v>
      </c>
      <c r="F32" s="11">
        <v>0</v>
      </c>
      <c r="G32" s="12">
        <v>0</v>
      </c>
      <c r="H32" s="15">
        <v>0</v>
      </c>
    </row>
    <row r="33" spans="1:8" x14ac:dyDescent="0.2">
      <c r="A33" t="s">
        <v>73</v>
      </c>
      <c r="B33" s="38"/>
      <c r="C33" s="89">
        <v>440</v>
      </c>
      <c r="D33" s="11">
        <v>318</v>
      </c>
      <c r="E33" s="11">
        <v>407</v>
      </c>
      <c r="F33" s="11">
        <v>399</v>
      </c>
      <c r="G33" s="12">
        <v>347</v>
      </c>
      <c r="H33" s="15">
        <v>-52</v>
      </c>
    </row>
    <row r="34" spans="1:8" s="3" customFormat="1" x14ac:dyDescent="0.2">
      <c r="A34" s="3" t="s">
        <v>140</v>
      </c>
      <c r="B34" s="38"/>
      <c r="C34" s="90">
        <v>97995</v>
      </c>
      <c r="D34" s="15">
        <v>98825</v>
      </c>
      <c r="E34" s="15">
        <v>101241</v>
      </c>
      <c r="F34" s="15">
        <v>100808</v>
      </c>
      <c r="G34" s="16">
        <v>109431</v>
      </c>
      <c r="H34" s="15">
        <v>8622</v>
      </c>
    </row>
    <row r="35" spans="1:8" s="3" customFormat="1" x14ac:dyDescent="0.2">
      <c r="A35" s="3" t="s">
        <v>31</v>
      </c>
      <c r="B35" s="38"/>
      <c r="C35" s="90">
        <v>176863</v>
      </c>
      <c r="D35" s="15">
        <v>172385</v>
      </c>
      <c r="E35" s="15">
        <v>180134</v>
      </c>
      <c r="F35" s="15">
        <v>182225</v>
      </c>
      <c r="G35" s="16">
        <v>194950</v>
      </c>
      <c r="H35" s="15">
        <v>12725</v>
      </c>
    </row>
    <row r="36" spans="1:8" x14ac:dyDescent="0.2">
      <c r="A36" t="s">
        <v>32</v>
      </c>
      <c r="B36" s="38"/>
      <c r="C36" s="11"/>
      <c r="D36" s="11"/>
      <c r="E36" s="11"/>
      <c r="F36" s="11"/>
      <c r="G36" s="12"/>
      <c r="H36" s="15"/>
    </row>
    <row r="37" spans="1:8" x14ac:dyDescent="0.2">
      <c r="A37" t="s">
        <v>33</v>
      </c>
      <c r="B37" s="38"/>
      <c r="C37" s="89">
        <v>1271</v>
      </c>
      <c r="D37" s="11">
        <v>3159</v>
      </c>
      <c r="E37" s="11">
        <v>1639</v>
      </c>
      <c r="F37" s="11">
        <v>1818</v>
      </c>
      <c r="G37" s="12">
        <v>1538</v>
      </c>
      <c r="H37" s="15">
        <v>-280</v>
      </c>
    </row>
    <row r="38" spans="1:8" x14ac:dyDescent="0.2">
      <c r="A38" t="s">
        <v>34</v>
      </c>
      <c r="B38" s="38"/>
      <c r="C38" s="89">
        <v>291</v>
      </c>
      <c r="D38" s="11">
        <v>328</v>
      </c>
      <c r="E38" s="11">
        <v>273</v>
      </c>
      <c r="F38" s="11">
        <v>273</v>
      </c>
      <c r="G38" s="12">
        <v>273</v>
      </c>
      <c r="H38" s="100">
        <v>0</v>
      </c>
    </row>
    <row r="39" spans="1:8" x14ac:dyDescent="0.2">
      <c r="A39" t="s">
        <v>35</v>
      </c>
      <c r="B39" s="38">
        <v>24</v>
      </c>
      <c r="C39" s="11"/>
      <c r="D39" s="11"/>
      <c r="E39" s="11"/>
      <c r="F39" s="11"/>
      <c r="G39" s="12"/>
      <c r="H39" s="15"/>
    </row>
    <row r="40" spans="1:8" x14ac:dyDescent="0.2">
      <c r="A40" s="39" t="s">
        <v>182</v>
      </c>
      <c r="B40" s="38"/>
      <c r="C40" s="89">
        <v>2818</v>
      </c>
      <c r="D40" s="11">
        <v>2614</v>
      </c>
      <c r="E40" s="11">
        <v>2669</v>
      </c>
      <c r="F40" s="11">
        <v>2668</v>
      </c>
      <c r="G40" s="12">
        <v>2734</v>
      </c>
      <c r="H40" s="15">
        <v>66</v>
      </c>
    </row>
    <row r="41" spans="1:8" x14ac:dyDescent="0.2">
      <c r="A41" s="39" t="s">
        <v>197</v>
      </c>
      <c r="B41" s="38"/>
      <c r="C41" s="89">
        <v>0</v>
      </c>
      <c r="D41" s="11">
        <v>5</v>
      </c>
      <c r="E41" s="11">
        <v>0</v>
      </c>
      <c r="F41" s="11">
        <v>0</v>
      </c>
      <c r="G41" s="12">
        <v>0</v>
      </c>
      <c r="H41" s="15">
        <v>0</v>
      </c>
    </row>
    <row r="42" spans="1:8" x14ac:dyDescent="0.2">
      <c r="A42" s="39" t="s">
        <v>183</v>
      </c>
      <c r="B42" s="38"/>
      <c r="C42" s="89">
        <v>25858</v>
      </c>
      <c r="D42" s="11">
        <v>24675</v>
      </c>
      <c r="E42" s="11">
        <v>24287</v>
      </c>
      <c r="F42" s="11">
        <v>23763</v>
      </c>
      <c r="G42" s="12">
        <v>23883</v>
      </c>
      <c r="H42" s="15">
        <v>120</v>
      </c>
    </row>
    <row r="43" spans="1:8" x14ac:dyDescent="0.2">
      <c r="A43" t="s">
        <v>171</v>
      </c>
      <c r="B43" s="38">
        <v>25</v>
      </c>
      <c r="C43" s="89">
        <v>4524</v>
      </c>
      <c r="D43" s="11">
        <v>4570</v>
      </c>
      <c r="E43" s="11">
        <v>4589</v>
      </c>
      <c r="F43" s="11">
        <v>4816</v>
      </c>
      <c r="G43" s="12">
        <v>4408</v>
      </c>
      <c r="H43" s="15">
        <v>-408</v>
      </c>
    </row>
    <row r="44" spans="1:8" x14ac:dyDescent="0.2">
      <c r="A44" t="s">
        <v>74</v>
      </c>
      <c r="B44" s="38">
        <v>26</v>
      </c>
      <c r="C44" s="89">
        <v>4101</v>
      </c>
      <c r="D44" s="11">
        <v>4021</v>
      </c>
      <c r="E44" s="11">
        <v>4134</v>
      </c>
      <c r="F44" s="11">
        <v>4175</v>
      </c>
      <c r="G44" s="12">
        <v>4354</v>
      </c>
      <c r="H44" s="15">
        <v>180</v>
      </c>
    </row>
    <row r="45" spans="1:8" x14ac:dyDescent="0.2">
      <c r="A45" t="s">
        <v>75</v>
      </c>
      <c r="B45" s="38"/>
      <c r="C45" s="89">
        <v>2841</v>
      </c>
      <c r="D45" s="11">
        <v>2593</v>
      </c>
      <c r="E45" s="11">
        <v>2777</v>
      </c>
      <c r="F45" s="11">
        <v>2855</v>
      </c>
      <c r="G45" s="12">
        <v>2677</v>
      </c>
      <c r="H45" s="15">
        <v>-179</v>
      </c>
    </row>
    <row r="46" spans="1:8" x14ac:dyDescent="0.2">
      <c r="A46" t="s">
        <v>76</v>
      </c>
      <c r="B46" s="38">
        <v>27</v>
      </c>
      <c r="C46" s="89">
        <v>3174</v>
      </c>
      <c r="D46" s="11">
        <v>2375</v>
      </c>
      <c r="E46" s="11">
        <v>3078</v>
      </c>
      <c r="F46" s="11">
        <v>3108</v>
      </c>
      <c r="G46" s="12">
        <v>3104</v>
      </c>
      <c r="H46" s="15">
        <v>-4</v>
      </c>
    </row>
    <row r="47" spans="1:8" s="3" customFormat="1" x14ac:dyDescent="0.2">
      <c r="A47" s="3" t="s">
        <v>36</v>
      </c>
      <c r="B47" s="38"/>
      <c r="C47" s="90">
        <v>44879</v>
      </c>
      <c r="D47" s="15">
        <v>44340</v>
      </c>
      <c r="E47" s="15">
        <v>43446</v>
      </c>
      <c r="F47" s="15">
        <v>43476</v>
      </c>
      <c r="G47" s="16">
        <v>42973</v>
      </c>
      <c r="H47" s="15">
        <v>-503</v>
      </c>
    </row>
    <row r="48" spans="1:8" s="2" customFormat="1" x14ac:dyDescent="0.2">
      <c r="A48" s="2" t="s">
        <v>77</v>
      </c>
      <c r="B48" s="37"/>
      <c r="C48" s="91">
        <v>131984</v>
      </c>
      <c r="D48" s="13">
        <v>128045</v>
      </c>
      <c r="E48" s="13">
        <v>136688</v>
      </c>
      <c r="F48" s="13">
        <v>138749</v>
      </c>
      <c r="G48" s="14">
        <v>151977</v>
      </c>
      <c r="H48" s="18">
        <v>13229</v>
      </c>
    </row>
    <row r="49" spans="1:8" s="2" customFormat="1" x14ac:dyDescent="0.2">
      <c r="A49" s="3" t="s">
        <v>78</v>
      </c>
      <c r="B49" s="38"/>
      <c r="C49" s="13"/>
      <c r="D49" s="13"/>
      <c r="E49" s="13"/>
      <c r="F49" s="13"/>
      <c r="G49" s="14"/>
      <c r="H49" s="15"/>
    </row>
    <row r="50" spans="1:8" s="2" customFormat="1" x14ac:dyDescent="0.2">
      <c r="A50" s="7" t="s">
        <v>79</v>
      </c>
      <c r="B50" s="38"/>
      <c r="C50" s="89">
        <v>0</v>
      </c>
      <c r="D50" s="11">
        <v>0</v>
      </c>
      <c r="E50" s="11">
        <v>0</v>
      </c>
      <c r="F50" s="11">
        <v>0</v>
      </c>
      <c r="G50" s="12">
        <v>0</v>
      </c>
      <c r="H50" s="15">
        <v>0</v>
      </c>
    </row>
    <row r="51" spans="1:8" s="2" customFormat="1" x14ac:dyDescent="0.2">
      <c r="A51" t="s">
        <v>80</v>
      </c>
      <c r="B51" s="38"/>
      <c r="C51" s="89">
        <v>20557</v>
      </c>
      <c r="D51" s="11">
        <v>23820</v>
      </c>
      <c r="E51" s="11">
        <v>23285</v>
      </c>
      <c r="F51" s="11">
        <v>25199</v>
      </c>
      <c r="G51" s="12">
        <v>25498</v>
      </c>
      <c r="H51" s="15">
        <v>299</v>
      </c>
    </row>
    <row r="52" spans="1:8" s="2" customFormat="1" x14ac:dyDescent="0.2">
      <c r="A52" t="s">
        <v>81</v>
      </c>
      <c r="B52" s="38"/>
      <c r="C52" s="89">
        <v>111427</v>
      </c>
      <c r="D52" s="11">
        <v>104225</v>
      </c>
      <c r="E52" s="11">
        <v>113403</v>
      </c>
      <c r="F52" s="11">
        <v>113549</v>
      </c>
      <c r="G52" s="12">
        <v>126479</v>
      </c>
      <c r="H52" s="15">
        <v>12930</v>
      </c>
    </row>
    <row r="53" spans="1:8" s="2" customFormat="1" ht="12" thickBot="1" x14ac:dyDescent="0.25">
      <c r="A53" s="2" t="s">
        <v>37</v>
      </c>
      <c r="B53" s="38"/>
      <c r="C53" s="91">
        <v>131984</v>
      </c>
      <c r="D53" s="13">
        <v>128045</v>
      </c>
      <c r="E53" s="13">
        <v>136688</v>
      </c>
      <c r="F53" s="13">
        <v>138749</v>
      </c>
      <c r="G53" s="14">
        <v>151977</v>
      </c>
      <c r="H53" s="18">
        <v>13229</v>
      </c>
    </row>
    <row r="54" spans="1:8" ht="12" thickBot="1" x14ac:dyDescent="0.25">
      <c r="A54" s="60" t="s">
        <v>82</v>
      </c>
      <c r="B54" s="61"/>
      <c r="C54" s="66"/>
      <c r="D54" s="66"/>
      <c r="E54" s="66"/>
      <c r="F54" s="66"/>
      <c r="G54" s="67"/>
      <c r="H54" s="59"/>
    </row>
    <row r="55" spans="1:8" x14ac:dyDescent="0.2">
      <c r="A55" s="3" t="s">
        <v>83</v>
      </c>
      <c r="C55" s="90">
        <v>33989</v>
      </c>
      <c r="D55" s="15">
        <v>29220</v>
      </c>
      <c r="E55" s="15">
        <v>35447</v>
      </c>
      <c r="F55" s="15">
        <v>37940</v>
      </c>
      <c r="G55" s="16">
        <v>42546</v>
      </c>
      <c r="H55" s="15">
        <v>4606</v>
      </c>
    </row>
    <row r="56" spans="1:8" x14ac:dyDescent="0.2">
      <c r="A56" s="3" t="s">
        <v>84</v>
      </c>
      <c r="C56" s="90">
        <v>28298</v>
      </c>
      <c r="D56" s="15">
        <v>30472</v>
      </c>
      <c r="E56" s="15">
        <v>31043</v>
      </c>
      <c r="F56" s="15">
        <v>28632</v>
      </c>
      <c r="G56" s="16">
        <v>27628</v>
      </c>
      <c r="H56" s="15">
        <v>-1004</v>
      </c>
    </row>
    <row r="57" spans="1:8" x14ac:dyDescent="0.2">
      <c r="A57" s="3" t="s">
        <v>85</v>
      </c>
      <c r="C57" s="11"/>
      <c r="D57" s="11"/>
      <c r="E57" s="11"/>
      <c r="F57" s="11"/>
      <c r="G57" s="12"/>
      <c r="H57" s="15"/>
    </row>
    <row r="58" spans="1:8" x14ac:dyDescent="0.2">
      <c r="A58" t="s">
        <v>86</v>
      </c>
      <c r="C58" s="89">
        <v>30239</v>
      </c>
      <c r="D58" s="11">
        <v>30781</v>
      </c>
      <c r="E58" s="11">
        <v>28868</v>
      </c>
      <c r="F58" s="11">
        <v>28522</v>
      </c>
      <c r="G58" s="12">
        <v>28429</v>
      </c>
      <c r="H58" s="15">
        <v>-93</v>
      </c>
    </row>
    <row r="59" spans="1:8" x14ac:dyDescent="0.2">
      <c r="A59" t="s">
        <v>87</v>
      </c>
      <c r="C59" s="89">
        <v>10970</v>
      </c>
      <c r="D59" s="11">
        <v>10232</v>
      </c>
      <c r="E59" s="11">
        <v>8234</v>
      </c>
      <c r="F59" s="11">
        <v>9437</v>
      </c>
      <c r="G59" s="12">
        <v>10207</v>
      </c>
      <c r="H59" s="15">
        <v>770</v>
      </c>
    </row>
    <row r="60" spans="1:8" x14ac:dyDescent="0.2">
      <c r="A60" s="3" t="s">
        <v>85</v>
      </c>
      <c r="B60" s="3"/>
      <c r="C60" s="90">
        <v>19269</v>
      </c>
      <c r="D60" s="15">
        <v>20549</v>
      </c>
      <c r="E60" s="15">
        <v>20634</v>
      </c>
      <c r="F60" s="15">
        <v>19085</v>
      </c>
      <c r="G60" s="16">
        <v>18223</v>
      </c>
      <c r="H60" s="15">
        <v>-863</v>
      </c>
    </row>
    <row r="61" spans="1:8" x14ac:dyDescent="0.2">
      <c r="A61" s="112" t="s">
        <v>264</v>
      </c>
      <c r="B61" s="112"/>
      <c r="C61" s="112"/>
      <c r="D61" s="112"/>
      <c r="E61" s="112"/>
      <c r="F61" s="112"/>
      <c r="G61" s="112"/>
      <c r="H61" s="112"/>
    </row>
    <row r="62" spans="1:8" x14ac:dyDescent="0.2">
      <c r="A62" s="112" t="s">
        <v>267</v>
      </c>
      <c r="B62" s="112"/>
      <c r="C62" s="112"/>
      <c r="D62" s="112"/>
      <c r="E62" s="112"/>
      <c r="F62" s="112"/>
      <c r="G62" s="112"/>
      <c r="H62" s="112"/>
    </row>
  </sheetData>
  <mergeCells count="6">
    <mergeCell ref="A61:H61"/>
    <mergeCell ref="A62:H62"/>
    <mergeCell ref="D4:H4"/>
    <mergeCell ref="A1:H1"/>
    <mergeCell ref="A2:H2"/>
    <mergeCell ref="A3:H3"/>
  </mergeCells>
  <phoneticPr fontId="6" type="noConversion"/>
  <pageMargins left="0.75" right="0.75" top="1" bottom="1" header="0.5" footer="0.5"/>
  <pageSetup paperSize="9" scale="90" orientation="portrait" r:id="rId1"/>
  <headerFooter alignWithMargins="0"/>
  <ignoredErrors>
    <ignoredError sqref="D8:G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J103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style="24" customWidth="1"/>
    <col min="2" max="2" width="5.83203125" style="24" customWidth="1"/>
    <col min="3" max="9" width="9.83203125" customWidth="1"/>
  </cols>
  <sheetData>
    <row r="1" spans="1:10" x14ac:dyDescent="0.2">
      <c r="A1" s="116" t="s">
        <v>292</v>
      </c>
      <c r="B1" s="116"/>
      <c r="C1" s="116"/>
      <c r="D1" s="116"/>
      <c r="E1" s="116"/>
      <c r="F1" s="116"/>
      <c r="G1" s="116"/>
      <c r="H1" s="116"/>
    </row>
    <row r="2" spans="1:10" ht="15.75" x14ac:dyDescent="0.2">
      <c r="A2" s="110" t="s">
        <v>298</v>
      </c>
      <c r="B2" s="110"/>
      <c r="C2" s="110"/>
      <c r="D2" s="110"/>
      <c r="E2" s="110"/>
      <c r="F2" s="110"/>
      <c r="G2" s="110"/>
      <c r="H2" s="110"/>
      <c r="I2" s="3"/>
    </row>
    <row r="3" spans="1:10" ht="12.75" x14ac:dyDescent="0.2">
      <c r="A3" s="111" t="s">
        <v>275</v>
      </c>
      <c r="B3" s="111"/>
      <c r="C3" s="111"/>
      <c r="D3" s="111"/>
      <c r="E3" s="111"/>
      <c r="F3" s="111"/>
      <c r="G3" s="111"/>
      <c r="H3" s="111"/>
      <c r="I3" s="3"/>
    </row>
    <row r="4" spans="1:10" s="10" customFormat="1" ht="6.75" x14ac:dyDescent="0.15">
      <c r="A4" s="29"/>
      <c r="B4" s="29"/>
      <c r="C4" s="9"/>
      <c r="D4" s="9"/>
      <c r="E4" s="9"/>
      <c r="F4" s="9"/>
      <c r="G4" s="9"/>
      <c r="H4" s="20"/>
      <c r="I4" s="69"/>
    </row>
    <row r="5" spans="1:10" x14ac:dyDescent="0.2">
      <c r="C5" s="4" t="s">
        <v>247</v>
      </c>
      <c r="D5" s="109" t="s">
        <v>257</v>
      </c>
      <c r="E5" s="109"/>
      <c r="F5" s="109"/>
      <c r="G5" s="109"/>
      <c r="H5" s="109"/>
      <c r="I5" s="4"/>
    </row>
    <row r="6" spans="1:10" x14ac:dyDescent="0.2">
      <c r="C6" s="4"/>
      <c r="D6" s="4" t="s">
        <v>7</v>
      </c>
      <c r="E6" s="4" t="s">
        <v>2</v>
      </c>
      <c r="F6" s="4" t="s">
        <v>194</v>
      </c>
      <c r="G6" s="82"/>
      <c r="H6" s="21" t="s">
        <v>6</v>
      </c>
      <c r="I6" s="21"/>
    </row>
    <row r="7" spans="1:10" x14ac:dyDescent="0.2">
      <c r="B7"/>
      <c r="C7" s="4" t="s">
        <v>1</v>
      </c>
      <c r="D7" s="4" t="s">
        <v>255</v>
      </c>
      <c r="E7" s="4" t="s">
        <v>8</v>
      </c>
      <c r="F7" s="4" t="s">
        <v>253</v>
      </c>
      <c r="G7" s="82" t="s">
        <v>1</v>
      </c>
      <c r="H7" s="21" t="s">
        <v>254</v>
      </c>
      <c r="I7" s="21"/>
    </row>
    <row r="8" spans="1:10" x14ac:dyDescent="0.2">
      <c r="C8" s="4" t="s">
        <v>0</v>
      </c>
      <c r="D8" s="4" t="s">
        <v>0</v>
      </c>
      <c r="E8" s="4" t="s">
        <v>0</v>
      </c>
      <c r="F8" s="4" t="s">
        <v>0</v>
      </c>
      <c r="G8" s="8" t="s">
        <v>0</v>
      </c>
      <c r="H8" s="21" t="s">
        <v>0</v>
      </c>
      <c r="I8" s="21"/>
    </row>
    <row r="9" spans="1:10" x14ac:dyDescent="0.2">
      <c r="C9" s="4"/>
      <c r="D9" s="5" t="s">
        <v>3</v>
      </c>
      <c r="E9" s="5" t="s">
        <v>4</v>
      </c>
      <c r="F9" s="5" t="s">
        <v>5</v>
      </c>
      <c r="G9" s="6" t="s">
        <v>195</v>
      </c>
      <c r="H9" s="22" t="s">
        <v>248</v>
      </c>
      <c r="I9" s="22"/>
    </row>
    <row r="10" spans="1:10" x14ac:dyDescent="0.2">
      <c r="A10" s="25" t="s">
        <v>129</v>
      </c>
      <c r="B10" s="25"/>
      <c r="C10" s="4"/>
      <c r="D10" s="5"/>
      <c r="E10" s="5"/>
      <c r="F10" s="5"/>
      <c r="G10" s="6"/>
      <c r="H10" s="22"/>
      <c r="I10" s="22"/>
    </row>
    <row r="11" spans="1:10" x14ac:dyDescent="0.2">
      <c r="A11" s="3" t="s">
        <v>122</v>
      </c>
      <c r="B11" s="3"/>
      <c r="C11" s="11"/>
      <c r="D11" s="11"/>
      <c r="E11" s="11"/>
      <c r="F11" s="11"/>
      <c r="G11" s="12"/>
      <c r="H11" s="15"/>
      <c r="I11" s="15"/>
    </row>
    <row r="12" spans="1:10" x14ac:dyDescent="0.2">
      <c r="A12" t="s">
        <v>39</v>
      </c>
      <c r="B12"/>
      <c r="C12" s="89">
        <v>0</v>
      </c>
      <c r="D12" s="11">
        <v>5</v>
      </c>
      <c r="E12" s="11">
        <v>5</v>
      </c>
      <c r="F12" s="11">
        <v>5</v>
      </c>
      <c r="G12" s="12">
        <v>0</v>
      </c>
      <c r="H12" s="15">
        <v>-5</v>
      </c>
      <c r="I12" s="15"/>
      <c r="J12" s="11"/>
    </row>
    <row r="13" spans="1:10" x14ac:dyDescent="0.2">
      <c r="A13" t="s">
        <v>38</v>
      </c>
      <c r="B13"/>
      <c r="C13" s="89">
        <v>1565</v>
      </c>
      <c r="D13" s="11">
        <v>1523</v>
      </c>
      <c r="E13" s="11">
        <v>1522</v>
      </c>
      <c r="F13" s="11">
        <v>1519</v>
      </c>
      <c r="G13" s="12">
        <v>1533</v>
      </c>
      <c r="H13" s="15">
        <v>14</v>
      </c>
      <c r="I13" s="15"/>
    </row>
    <row r="14" spans="1:10" x14ac:dyDescent="0.2">
      <c r="A14" t="s">
        <v>88</v>
      </c>
      <c r="B14"/>
      <c r="C14" s="89">
        <v>1286</v>
      </c>
      <c r="D14" s="11">
        <v>1281</v>
      </c>
      <c r="E14" s="11">
        <v>1691</v>
      </c>
      <c r="F14" s="11">
        <v>1713</v>
      </c>
      <c r="G14" s="12">
        <v>1710</v>
      </c>
      <c r="H14" s="15">
        <v>-3</v>
      </c>
      <c r="I14" s="15"/>
    </row>
    <row r="15" spans="1:10" x14ac:dyDescent="0.2">
      <c r="A15" t="s">
        <v>89</v>
      </c>
      <c r="B15"/>
      <c r="C15" s="89">
        <v>0</v>
      </c>
      <c r="D15" s="11">
        <v>0</v>
      </c>
      <c r="E15" s="11">
        <v>0</v>
      </c>
      <c r="F15" s="11">
        <v>0</v>
      </c>
      <c r="G15" s="12">
        <v>0</v>
      </c>
      <c r="H15" s="15">
        <v>0</v>
      </c>
      <c r="I15" s="15"/>
    </row>
    <row r="16" spans="1:10" x14ac:dyDescent="0.2">
      <c r="A16" t="s">
        <v>26</v>
      </c>
      <c r="B16"/>
      <c r="C16" s="89">
        <v>187</v>
      </c>
      <c r="D16" s="11">
        <v>188</v>
      </c>
      <c r="E16" s="11">
        <v>189</v>
      </c>
      <c r="F16" s="11">
        <v>186</v>
      </c>
      <c r="G16" s="12">
        <v>191</v>
      </c>
      <c r="H16" s="15">
        <v>5</v>
      </c>
      <c r="I16" s="15"/>
    </row>
    <row r="17" spans="1:9" s="3" customFormat="1" x14ac:dyDescent="0.2">
      <c r="A17" s="3" t="s">
        <v>123</v>
      </c>
      <c r="C17" s="90">
        <v>3039</v>
      </c>
      <c r="D17" s="15">
        <v>2997</v>
      </c>
      <c r="E17" s="15">
        <v>3406</v>
      </c>
      <c r="F17" s="15">
        <v>3423</v>
      </c>
      <c r="G17" s="16">
        <v>3433</v>
      </c>
      <c r="H17" s="15">
        <v>11</v>
      </c>
      <c r="I17" s="15"/>
    </row>
    <row r="18" spans="1:9" x14ac:dyDescent="0.2">
      <c r="A18" s="3" t="s">
        <v>128</v>
      </c>
      <c r="B18" s="3"/>
      <c r="C18" s="89"/>
      <c r="D18" s="11"/>
      <c r="E18" s="11"/>
      <c r="F18" s="11"/>
      <c r="G18" s="12"/>
      <c r="H18" s="15"/>
      <c r="I18" s="15"/>
    </row>
    <row r="19" spans="1:9" x14ac:dyDescent="0.2">
      <c r="A19" t="s">
        <v>90</v>
      </c>
      <c r="B19"/>
      <c r="C19" s="89">
        <v>-69</v>
      </c>
      <c r="D19" s="11">
        <v>-77</v>
      </c>
      <c r="E19" s="11">
        <v>-79</v>
      </c>
      <c r="F19" s="11">
        <v>-80</v>
      </c>
      <c r="G19" s="12">
        <v>-78</v>
      </c>
      <c r="H19" s="15">
        <v>2</v>
      </c>
      <c r="I19" s="15"/>
    </row>
    <row r="20" spans="1:9" x14ac:dyDescent="0.2">
      <c r="A20" t="s">
        <v>141</v>
      </c>
      <c r="B20"/>
      <c r="C20" s="89">
        <v>-988</v>
      </c>
      <c r="D20" s="11">
        <v>-1137</v>
      </c>
      <c r="E20" s="11">
        <v>-1137</v>
      </c>
      <c r="F20" s="11">
        <v>-1092</v>
      </c>
      <c r="G20" s="12">
        <v>-1015</v>
      </c>
      <c r="H20" s="15">
        <v>77</v>
      </c>
      <c r="I20" s="15"/>
    </row>
    <row r="21" spans="1:9" x14ac:dyDescent="0.2">
      <c r="A21" t="s">
        <v>41</v>
      </c>
      <c r="B21"/>
      <c r="C21" s="89">
        <v>-1190</v>
      </c>
      <c r="D21" s="11">
        <v>-1061</v>
      </c>
      <c r="E21" s="11">
        <v>-1529</v>
      </c>
      <c r="F21" s="11">
        <v>-1548</v>
      </c>
      <c r="G21" s="12">
        <v>-1511</v>
      </c>
      <c r="H21" s="15">
        <v>37</v>
      </c>
      <c r="I21" s="15"/>
    </row>
    <row r="22" spans="1:9" x14ac:dyDescent="0.2">
      <c r="A22" t="s">
        <v>40</v>
      </c>
      <c r="B22"/>
      <c r="C22" s="96">
        <v>0</v>
      </c>
      <c r="D22" s="85">
        <v>0</v>
      </c>
      <c r="E22" s="85">
        <v>0</v>
      </c>
      <c r="F22" s="85">
        <v>0</v>
      </c>
      <c r="G22" s="88">
        <v>0</v>
      </c>
      <c r="H22" s="100">
        <v>0</v>
      </c>
      <c r="I22" s="15"/>
    </row>
    <row r="23" spans="1:9" x14ac:dyDescent="0.2">
      <c r="A23" t="s">
        <v>137</v>
      </c>
      <c r="B23"/>
      <c r="C23" s="89">
        <v>-205</v>
      </c>
      <c r="D23" s="11">
        <v>-101</v>
      </c>
      <c r="E23" s="11">
        <v>-161</v>
      </c>
      <c r="F23" s="11">
        <v>-162</v>
      </c>
      <c r="G23" s="12">
        <v>-138</v>
      </c>
      <c r="H23" s="15">
        <v>24</v>
      </c>
      <c r="I23" s="15"/>
    </row>
    <row r="24" spans="1:9" x14ac:dyDescent="0.2">
      <c r="A24" t="s">
        <v>42</v>
      </c>
      <c r="B24"/>
      <c r="C24" s="89">
        <v>-181</v>
      </c>
      <c r="D24" s="11">
        <v>-197</v>
      </c>
      <c r="E24" s="11">
        <v>-197</v>
      </c>
      <c r="F24" s="11">
        <v>-194</v>
      </c>
      <c r="G24" s="12">
        <v>-196</v>
      </c>
      <c r="H24" s="15">
        <v>-3</v>
      </c>
      <c r="I24" s="15"/>
    </row>
    <row r="25" spans="1:9" s="3" customFormat="1" x14ac:dyDescent="0.2">
      <c r="A25" s="3" t="s">
        <v>125</v>
      </c>
      <c r="C25" s="90">
        <v>-2632</v>
      </c>
      <c r="D25" s="15">
        <v>-2574</v>
      </c>
      <c r="E25" s="15">
        <v>-3103</v>
      </c>
      <c r="F25" s="15">
        <v>-3076</v>
      </c>
      <c r="G25" s="16">
        <v>-2939</v>
      </c>
      <c r="H25" s="15">
        <v>137</v>
      </c>
      <c r="I25" s="15"/>
    </row>
    <row r="26" spans="1:9" s="17" customFormat="1" x14ac:dyDescent="0.2">
      <c r="A26" s="3" t="s">
        <v>91</v>
      </c>
      <c r="B26" s="3"/>
      <c r="C26" s="90">
        <v>407</v>
      </c>
      <c r="D26" s="15">
        <v>424</v>
      </c>
      <c r="E26" s="15">
        <v>303</v>
      </c>
      <c r="F26" s="15">
        <v>347</v>
      </c>
      <c r="G26" s="16">
        <v>494</v>
      </c>
      <c r="H26" s="15">
        <v>148</v>
      </c>
      <c r="I26" s="15"/>
    </row>
    <row r="27" spans="1:9" s="17" customFormat="1" x14ac:dyDescent="0.2">
      <c r="A27" s="3" t="s">
        <v>130</v>
      </c>
      <c r="B27" s="3"/>
      <c r="C27" s="18"/>
      <c r="D27" s="18"/>
      <c r="E27" s="18"/>
      <c r="F27" s="18"/>
      <c r="G27" s="19"/>
      <c r="H27" s="18"/>
      <c r="I27" s="18"/>
    </row>
    <row r="28" spans="1:9" x14ac:dyDescent="0.2">
      <c r="A28" s="3" t="s">
        <v>92</v>
      </c>
      <c r="B28" s="3"/>
      <c r="G28" s="1"/>
      <c r="H28" s="3"/>
      <c r="I28" s="3"/>
    </row>
    <row r="29" spans="1:9" x14ac:dyDescent="0.2">
      <c r="A29" t="s">
        <v>43</v>
      </c>
      <c r="B29"/>
      <c r="C29" s="89">
        <v>-9</v>
      </c>
      <c r="D29" s="11">
        <v>-7</v>
      </c>
      <c r="E29" s="11">
        <v>-8</v>
      </c>
      <c r="F29" s="11">
        <v>-8</v>
      </c>
      <c r="G29" s="12">
        <v>-9</v>
      </c>
      <c r="H29" s="15">
        <v>-1</v>
      </c>
      <c r="I29" s="15"/>
    </row>
    <row r="30" spans="1:9" x14ac:dyDescent="0.2">
      <c r="A30" t="s">
        <v>27</v>
      </c>
      <c r="B30"/>
      <c r="C30" s="97">
        <v>0</v>
      </c>
      <c r="D30" s="76">
        <v>0</v>
      </c>
      <c r="E30" s="76">
        <v>0</v>
      </c>
      <c r="F30" s="76">
        <v>0</v>
      </c>
      <c r="G30" s="98">
        <v>0</v>
      </c>
      <c r="H30" s="100">
        <v>0</v>
      </c>
      <c r="I30" s="15"/>
    </row>
    <row r="31" spans="1:9" s="3" customFormat="1" x14ac:dyDescent="0.2">
      <c r="A31" s="3" t="s">
        <v>93</v>
      </c>
      <c r="C31" s="90">
        <v>-9</v>
      </c>
      <c r="D31" s="15">
        <v>-7</v>
      </c>
      <c r="E31" s="15">
        <v>-7</v>
      </c>
      <c r="F31" s="15">
        <v>-8</v>
      </c>
      <c r="G31" s="16">
        <v>-9</v>
      </c>
      <c r="H31" s="15">
        <v>-1</v>
      </c>
      <c r="I31" s="15"/>
    </row>
    <row r="32" spans="1:9" x14ac:dyDescent="0.2">
      <c r="A32" s="3" t="s">
        <v>94</v>
      </c>
      <c r="B32" s="3"/>
      <c r="C32" s="11"/>
      <c r="D32" s="11"/>
      <c r="E32" s="11"/>
      <c r="F32" s="11"/>
      <c r="G32" s="12"/>
      <c r="H32" s="15"/>
      <c r="I32" s="15"/>
    </row>
    <row r="33" spans="1:9" x14ac:dyDescent="0.2">
      <c r="A33" s="3" t="s">
        <v>122</v>
      </c>
      <c r="B33" s="3"/>
      <c r="C33" s="11"/>
      <c r="D33" s="11"/>
      <c r="E33" s="11"/>
      <c r="F33" s="11"/>
      <c r="G33" s="12"/>
      <c r="H33" s="15"/>
      <c r="I33" s="15"/>
    </row>
    <row r="34" spans="1:9" x14ac:dyDescent="0.2">
      <c r="A34" t="s">
        <v>95</v>
      </c>
      <c r="B34"/>
      <c r="C34" s="89">
        <v>0</v>
      </c>
      <c r="D34" s="11">
        <v>0</v>
      </c>
      <c r="E34" s="11">
        <v>0</v>
      </c>
      <c r="F34" s="11">
        <v>0</v>
      </c>
      <c r="G34" s="12">
        <v>0</v>
      </c>
      <c r="H34" s="15">
        <v>0</v>
      </c>
      <c r="I34" s="15"/>
    </row>
    <row r="35" spans="1:9" x14ac:dyDescent="0.2">
      <c r="A35" t="s">
        <v>96</v>
      </c>
      <c r="B35"/>
      <c r="C35" s="89">
        <v>10746</v>
      </c>
      <c r="D35" s="11">
        <v>8275</v>
      </c>
      <c r="E35" s="11">
        <v>9699</v>
      </c>
      <c r="F35" s="11">
        <v>9714</v>
      </c>
      <c r="G35" s="12">
        <v>9098</v>
      </c>
      <c r="H35" s="15">
        <v>-616</v>
      </c>
      <c r="I35" s="15"/>
    </row>
    <row r="36" spans="1:9" x14ac:dyDescent="0.2">
      <c r="A36" s="3" t="s">
        <v>128</v>
      </c>
      <c r="B36" s="3"/>
      <c r="C36" s="89"/>
      <c r="D36" s="11"/>
      <c r="E36" s="11"/>
      <c r="F36" s="11"/>
      <c r="G36" s="12"/>
      <c r="H36" s="15"/>
      <c r="I36" s="15"/>
    </row>
    <row r="37" spans="1:9" x14ac:dyDescent="0.2">
      <c r="A37" t="s">
        <v>95</v>
      </c>
      <c r="B37"/>
      <c r="C37" s="89">
        <v>0</v>
      </c>
      <c r="D37" s="11">
        <v>-1</v>
      </c>
      <c r="E37" s="11">
        <v>-1</v>
      </c>
      <c r="F37" s="11">
        <v>-2</v>
      </c>
      <c r="G37" s="12">
        <v>0</v>
      </c>
      <c r="H37" s="15">
        <v>2</v>
      </c>
      <c r="I37" s="15"/>
    </row>
    <row r="38" spans="1:9" x14ac:dyDescent="0.2">
      <c r="A38" t="s">
        <v>96</v>
      </c>
      <c r="B38"/>
      <c r="C38" s="89">
        <v>-8562</v>
      </c>
      <c r="D38" s="11">
        <v>-8764</v>
      </c>
      <c r="E38" s="11">
        <v>-9066</v>
      </c>
      <c r="F38" s="11">
        <v>-8982</v>
      </c>
      <c r="G38" s="12">
        <v>-8558</v>
      </c>
      <c r="H38" s="15">
        <v>424</v>
      </c>
      <c r="I38" s="15"/>
    </row>
    <row r="39" spans="1:9" s="3" customFormat="1" x14ac:dyDescent="0.2">
      <c r="A39" s="3" t="s">
        <v>97</v>
      </c>
      <c r="C39" s="90">
        <v>2184</v>
      </c>
      <c r="D39" s="15">
        <v>-489</v>
      </c>
      <c r="E39" s="15">
        <v>632</v>
      </c>
      <c r="F39" s="15">
        <v>730</v>
      </c>
      <c r="G39" s="16">
        <v>541</v>
      </c>
      <c r="H39" s="15">
        <v>-190</v>
      </c>
      <c r="I39" s="15"/>
    </row>
    <row r="40" spans="1:9" s="17" customFormat="1" x14ac:dyDescent="0.2">
      <c r="A40" s="3" t="s">
        <v>98</v>
      </c>
      <c r="B40" s="3"/>
      <c r="C40" s="90">
        <v>2175</v>
      </c>
      <c r="D40" s="15">
        <v>-496</v>
      </c>
      <c r="E40" s="15">
        <v>625</v>
      </c>
      <c r="F40" s="15">
        <v>723</v>
      </c>
      <c r="G40" s="16">
        <v>531</v>
      </c>
      <c r="H40" s="15">
        <v>-191</v>
      </c>
      <c r="I40" s="15"/>
    </row>
    <row r="41" spans="1:9" x14ac:dyDescent="0.2">
      <c r="A41" s="3" t="s">
        <v>127</v>
      </c>
      <c r="B41" s="3"/>
      <c r="C41" s="11"/>
      <c r="D41" s="11"/>
      <c r="E41" s="11"/>
      <c r="F41" s="11"/>
      <c r="G41" s="12"/>
      <c r="H41" s="15"/>
      <c r="I41" s="15"/>
    </row>
    <row r="42" spans="1:9" x14ac:dyDescent="0.2">
      <c r="A42" s="3" t="s">
        <v>122</v>
      </c>
      <c r="B42" s="3"/>
      <c r="C42" s="11"/>
      <c r="D42" s="11"/>
      <c r="E42" s="11"/>
      <c r="F42" s="11"/>
      <c r="G42" s="12"/>
      <c r="H42" s="15"/>
      <c r="I42" s="15"/>
    </row>
    <row r="43" spans="1:9" x14ac:dyDescent="0.2">
      <c r="A43" t="s">
        <v>34</v>
      </c>
      <c r="B43"/>
      <c r="C43" s="89">
        <v>0</v>
      </c>
      <c r="D43" s="11">
        <v>0</v>
      </c>
      <c r="E43" s="11">
        <v>0</v>
      </c>
      <c r="F43" s="11">
        <v>0</v>
      </c>
      <c r="G43" s="12">
        <v>0</v>
      </c>
      <c r="H43" s="15">
        <v>0</v>
      </c>
      <c r="I43" s="15"/>
    </row>
    <row r="44" spans="1:9" x14ac:dyDescent="0.2">
      <c r="A44" t="s">
        <v>35</v>
      </c>
      <c r="B44"/>
      <c r="C44" s="89">
        <v>27214</v>
      </c>
      <c r="D44" s="11">
        <v>25658</v>
      </c>
      <c r="E44" s="11">
        <v>23511</v>
      </c>
      <c r="F44" s="11">
        <v>22816</v>
      </c>
      <c r="G44" s="12">
        <v>27462</v>
      </c>
      <c r="H44" s="15">
        <v>4645</v>
      </c>
      <c r="I44" s="15"/>
    </row>
    <row r="45" spans="1:9" x14ac:dyDescent="0.2">
      <c r="A45" t="s">
        <v>99</v>
      </c>
      <c r="B45"/>
      <c r="C45" s="89">
        <v>0</v>
      </c>
      <c r="D45" s="11">
        <v>0</v>
      </c>
      <c r="E45" s="11">
        <v>0</v>
      </c>
      <c r="F45" s="11">
        <v>0</v>
      </c>
      <c r="G45" s="12">
        <v>0</v>
      </c>
      <c r="H45" s="15">
        <v>0</v>
      </c>
      <c r="I45" s="15"/>
    </row>
    <row r="46" spans="1:9" x14ac:dyDescent="0.2">
      <c r="A46" t="s">
        <v>100</v>
      </c>
      <c r="B46"/>
      <c r="C46" s="100">
        <v>0</v>
      </c>
      <c r="D46" s="11">
        <v>0</v>
      </c>
      <c r="E46" s="11">
        <v>0</v>
      </c>
      <c r="F46" s="11">
        <v>0</v>
      </c>
      <c r="G46" s="84">
        <v>0</v>
      </c>
      <c r="H46" s="100">
        <v>0</v>
      </c>
      <c r="I46" s="15"/>
    </row>
    <row r="47" spans="1:9" s="3" customFormat="1" x14ac:dyDescent="0.2">
      <c r="A47" s="3" t="s">
        <v>123</v>
      </c>
      <c r="C47" s="90">
        <v>27215</v>
      </c>
      <c r="D47" s="15">
        <v>25658</v>
      </c>
      <c r="E47" s="15">
        <v>23511</v>
      </c>
      <c r="F47" s="15">
        <v>22816</v>
      </c>
      <c r="G47" s="16">
        <v>27462</v>
      </c>
      <c r="H47" s="15">
        <v>4645</v>
      </c>
      <c r="I47" s="15"/>
    </row>
    <row r="48" spans="1:9" s="3" customFormat="1" x14ac:dyDescent="0.2">
      <c r="A48" s="3" t="s">
        <v>128</v>
      </c>
      <c r="C48" s="15"/>
      <c r="D48" s="15"/>
      <c r="E48" s="15"/>
      <c r="F48" s="15"/>
      <c r="G48" s="16"/>
      <c r="H48" s="15"/>
      <c r="I48" s="15"/>
    </row>
    <row r="49" spans="1:9" s="3" customFormat="1" x14ac:dyDescent="0.2">
      <c r="A49" s="7" t="s">
        <v>101</v>
      </c>
      <c r="B49" s="7"/>
      <c r="C49" s="89">
        <v>0</v>
      </c>
      <c r="D49" s="11">
        <v>0</v>
      </c>
      <c r="E49" s="11">
        <v>0</v>
      </c>
      <c r="F49" s="11">
        <v>0</v>
      </c>
      <c r="G49" s="12">
        <v>0</v>
      </c>
      <c r="H49" s="15">
        <v>0</v>
      </c>
      <c r="I49" s="15"/>
    </row>
    <row r="50" spans="1:9" s="3" customFormat="1" x14ac:dyDescent="0.2">
      <c r="A50" s="7" t="s">
        <v>102</v>
      </c>
      <c r="B50" s="7"/>
      <c r="C50" s="89">
        <v>-29744</v>
      </c>
      <c r="D50" s="11">
        <v>-25371</v>
      </c>
      <c r="E50" s="11">
        <v>-24374</v>
      </c>
      <c r="F50" s="11">
        <v>-23681</v>
      </c>
      <c r="G50" s="12">
        <v>-27752</v>
      </c>
      <c r="H50" s="15">
        <v>-4072</v>
      </c>
      <c r="I50" s="15"/>
    </row>
    <row r="51" spans="1:9" s="3" customFormat="1" x14ac:dyDescent="0.2">
      <c r="A51" s="7" t="s">
        <v>103</v>
      </c>
      <c r="B51" s="7"/>
      <c r="C51" s="89">
        <v>0</v>
      </c>
      <c r="D51" s="11">
        <v>0</v>
      </c>
      <c r="E51" s="11">
        <v>0</v>
      </c>
      <c r="F51" s="11">
        <v>0</v>
      </c>
      <c r="G51" s="12">
        <v>0</v>
      </c>
      <c r="H51" s="15">
        <v>0</v>
      </c>
      <c r="I51" s="15"/>
    </row>
    <row r="52" spans="1:9" s="3" customFormat="1" x14ac:dyDescent="0.2">
      <c r="A52" s="7" t="s">
        <v>104</v>
      </c>
      <c r="B52" s="7"/>
      <c r="C52" s="92">
        <v>-5</v>
      </c>
      <c r="D52" s="11">
        <v>-4</v>
      </c>
      <c r="E52" s="11">
        <v>-4</v>
      </c>
      <c r="F52" s="11">
        <v>-4</v>
      </c>
      <c r="G52" s="12">
        <v>-4</v>
      </c>
      <c r="H52" s="100">
        <v>0</v>
      </c>
      <c r="I52" s="15"/>
    </row>
    <row r="53" spans="1:9" s="3" customFormat="1" x14ac:dyDescent="0.2">
      <c r="A53" s="7" t="s">
        <v>136</v>
      </c>
      <c r="B53" s="7"/>
      <c r="C53" s="89">
        <v>-745</v>
      </c>
      <c r="D53" s="11">
        <v>-209</v>
      </c>
      <c r="E53" s="11">
        <v>-189</v>
      </c>
      <c r="F53" s="11">
        <v>-222</v>
      </c>
      <c r="G53" s="12">
        <v>-205</v>
      </c>
      <c r="H53" s="15">
        <v>17</v>
      </c>
      <c r="I53" s="15"/>
    </row>
    <row r="54" spans="1:9" s="3" customFormat="1" x14ac:dyDescent="0.2">
      <c r="A54" s="3" t="s">
        <v>125</v>
      </c>
      <c r="C54" s="90">
        <v>-30493</v>
      </c>
      <c r="D54" s="15">
        <v>-25584</v>
      </c>
      <c r="E54" s="15">
        <v>-24567</v>
      </c>
      <c r="F54" s="15">
        <v>-23907</v>
      </c>
      <c r="G54" s="16">
        <v>-27962</v>
      </c>
      <c r="H54" s="15">
        <v>-4055</v>
      </c>
      <c r="I54" s="15"/>
    </row>
    <row r="55" spans="1:9" s="3" customFormat="1" x14ac:dyDescent="0.2">
      <c r="A55" s="3" t="s">
        <v>106</v>
      </c>
      <c r="C55" s="90">
        <v>-3279</v>
      </c>
      <c r="D55" s="15">
        <v>74</v>
      </c>
      <c r="E55" s="15">
        <v>-1056</v>
      </c>
      <c r="F55" s="15">
        <v>-1091</v>
      </c>
      <c r="G55" s="16">
        <v>-500</v>
      </c>
      <c r="H55" s="15">
        <v>591</v>
      </c>
      <c r="I55" s="15"/>
    </row>
    <row r="56" spans="1:9" s="3" customFormat="1" x14ac:dyDescent="0.2">
      <c r="A56" s="2" t="s">
        <v>107</v>
      </c>
      <c r="B56" s="2"/>
      <c r="C56" s="91">
        <v>-697</v>
      </c>
      <c r="D56" s="13">
        <v>1</v>
      </c>
      <c r="E56" s="13">
        <v>-128</v>
      </c>
      <c r="F56" s="13">
        <v>-22</v>
      </c>
      <c r="G56" s="14">
        <v>526</v>
      </c>
      <c r="H56" s="18">
        <v>547</v>
      </c>
      <c r="I56" s="18"/>
    </row>
    <row r="57" spans="1:9" s="3" customFormat="1" x14ac:dyDescent="0.2">
      <c r="A57" t="s">
        <v>169</v>
      </c>
      <c r="B57"/>
      <c r="C57" s="89">
        <v>2287</v>
      </c>
      <c r="D57" s="11">
        <v>2139</v>
      </c>
      <c r="E57" s="11">
        <v>1591</v>
      </c>
      <c r="F57" s="11">
        <v>1591</v>
      </c>
      <c r="G57" s="12">
        <v>1591</v>
      </c>
      <c r="H57" s="15">
        <v>0</v>
      </c>
      <c r="I57" s="15"/>
    </row>
    <row r="58" spans="1:9" ht="12" thickBot="1" x14ac:dyDescent="0.25">
      <c r="A58" t="s">
        <v>170</v>
      </c>
      <c r="B58"/>
      <c r="C58" s="89">
        <v>1591</v>
      </c>
      <c r="D58" s="11">
        <v>2140</v>
      </c>
      <c r="E58" s="11">
        <v>1463</v>
      </c>
      <c r="F58" s="11">
        <v>1569</v>
      </c>
      <c r="G58" s="12">
        <v>2116</v>
      </c>
      <c r="H58" s="15">
        <v>547</v>
      </c>
      <c r="I58" s="15"/>
    </row>
    <row r="59" spans="1:9" ht="12" thickBot="1" x14ac:dyDescent="0.25">
      <c r="A59" s="60" t="s">
        <v>55</v>
      </c>
      <c r="B59" s="60"/>
      <c r="C59" s="61"/>
      <c r="D59" s="61"/>
      <c r="E59" s="61"/>
      <c r="F59" s="61"/>
      <c r="G59" s="68"/>
      <c r="H59" s="63"/>
      <c r="I59" s="3"/>
    </row>
    <row r="60" spans="1:9" x14ac:dyDescent="0.2">
      <c r="A60" t="s">
        <v>44</v>
      </c>
      <c r="B60"/>
      <c r="C60" s="89">
        <v>407</v>
      </c>
      <c r="D60" s="11">
        <v>424</v>
      </c>
      <c r="E60" s="11">
        <v>303</v>
      </c>
      <c r="F60" s="11">
        <v>347</v>
      </c>
      <c r="G60" s="12">
        <v>494</v>
      </c>
      <c r="H60" s="15">
        <v>148</v>
      </c>
      <c r="I60" s="15"/>
    </row>
    <row r="61" spans="1:9" x14ac:dyDescent="0.2">
      <c r="A61" t="s">
        <v>108</v>
      </c>
      <c r="B61"/>
      <c r="C61" s="89">
        <v>-9</v>
      </c>
      <c r="D61" s="11">
        <v>-7</v>
      </c>
      <c r="E61" s="11">
        <v>-7</v>
      </c>
      <c r="F61" s="11">
        <v>-8</v>
      </c>
      <c r="G61" s="12">
        <v>-9</v>
      </c>
      <c r="H61" s="15">
        <v>-1</v>
      </c>
      <c r="I61" s="15"/>
    </row>
    <row r="62" spans="1:9" x14ac:dyDescent="0.2">
      <c r="A62" t="s">
        <v>136</v>
      </c>
      <c r="B62"/>
      <c r="C62" s="89">
        <v>-745</v>
      </c>
      <c r="D62" s="11">
        <v>-209</v>
      </c>
      <c r="E62" s="11">
        <v>-189</v>
      </c>
      <c r="F62" s="11">
        <v>-222</v>
      </c>
      <c r="G62" s="12">
        <v>-205</v>
      </c>
      <c r="H62" s="15">
        <v>17</v>
      </c>
      <c r="I62" s="15"/>
    </row>
    <row r="63" spans="1:9" x14ac:dyDescent="0.2">
      <c r="A63" s="2" t="s">
        <v>109</v>
      </c>
      <c r="B63" s="40"/>
      <c r="C63" s="91">
        <v>-346</v>
      </c>
      <c r="D63" s="13">
        <v>207</v>
      </c>
      <c r="E63" s="13">
        <v>107</v>
      </c>
      <c r="F63" s="13">
        <v>117</v>
      </c>
      <c r="G63" s="14">
        <v>280</v>
      </c>
      <c r="H63" s="15">
        <v>163</v>
      </c>
      <c r="I63" s="18"/>
    </row>
    <row r="64" spans="1:9" x14ac:dyDescent="0.2">
      <c r="A64" s="107" t="s">
        <v>267</v>
      </c>
      <c r="B64" s="107"/>
      <c r="C64" s="107"/>
      <c r="D64" s="107"/>
      <c r="E64" s="107"/>
      <c r="F64" s="107"/>
      <c r="G64" s="107"/>
      <c r="H64" s="107"/>
      <c r="I64" s="3"/>
    </row>
    <row r="65" spans="1:2" x14ac:dyDescent="0.2">
      <c r="A65"/>
      <c r="B65"/>
    </row>
    <row r="66" spans="1:2" x14ac:dyDescent="0.2">
      <c r="A66"/>
      <c r="B66"/>
    </row>
    <row r="67" spans="1:2" x14ac:dyDescent="0.2">
      <c r="A67"/>
      <c r="B67"/>
    </row>
    <row r="68" spans="1:2" x14ac:dyDescent="0.2">
      <c r="A68"/>
      <c r="B68"/>
    </row>
    <row r="69" spans="1:2" x14ac:dyDescent="0.2">
      <c r="A69"/>
      <c r="B69"/>
    </row>
    <row r="70" spans="1:2" x14ac:dyDescent="0.2">
      <c r="A70"/>
      <c r="B70"/>
    </row>
    <row r="71" spans="1:2" x14ac:dyDescent="0.2">
      <c r="A71"/>
      <c r="B71"/>
    </row>
    <row r="72" spans="1:2" x14ac:dyDescent="0.2">
      <c r="A72"/>
      <c r="B72"/>
    </row>
    <row r="73" spans="1:2" x14ac:dyDescent="0.2">
      <c r="A73"/>
      <c r="B73"/>
    </row>
    <row r="74" spans="1:2" x14ac:dyDescent="0.2">
      <c r="A74"/>
      <c r="B74"/>
    </row>
    <row r="75" spans="1:2" x14ac:dyDescent="0.2">
      <c r="A75"/>
      <c r="B75"/>
    </row>
    <row r="76" spans="1:2" x14ac:dyDescent="0.2">
      <c r="A76"/>
      <c r="B76"/>
    </row>
    <row r="77" spans="1:2" x14ac:dyDescent="0.2">
      <c r="A77"/>
      <c r="B77"/>
    </row>
    <row r="78" spans="1:2" x14ac:dyDescent="0.2">
      <c r="A78"/>
      <c r="B78"/>
    </row>
    <row r="79" spans="1:2" x14ac:dyDescent="0.2">
      <c r="A79"/>
      <c r="B79"/>
    </row>
    <row r="80" spans="1:2" x14ac:dyDescent="0.2">
      <c r="A80"/>
      <c r="B80"/>
    </row>
    <row r="81" spans="1:2" x14ac:dyDescent="0.2">
      <c r="A81"/>
      <c r="B81"/>
    </row>
    <row r="82" spans="1:2" x14ac:dyDescent="0.2">
      <c r="A82"/>
      <c r="B82"/>
    </row>
    <row r="83" spans="1:2" x14ac:dyDescent="0.2">
      <c r="A83"/>
      <c r="B83"/>
    </row>
    <row r="84" spans="1:2" x14ac:dyDescent="0.2">
      <c r="A84"/>
      <c r="B84"/>
    </row>
    <row r="85" spans="1:2" x14ac:dyDescent="0.2">
      <c r="A85"/>
      <c r="B85"/>
    </row>
    <row r="86" spans="1:2" x14ac:dyDescent="0.2">
      <c r="A86"/>
      <c r="B86"/>
    </row>
    <row r="87" spans="1:2" x14ac:dyDescent="0.2">
      <c r="A87"/>
      <c r="B87"/>
    </row>
    <row r="88" spans="1:2" x14ac:dyDescent="0.2">
      <c r="A88"/>
      <c r="B88"/>
    </row>
    <row r="89" spans="1:2" x14ac:dyDescent="0.2">
      <c r="A89"/>
      <c r="B89"/>
    </row>
    <row r="90" spans="1:2" x14ac:dyDescent="0.2">
      <c r="A90"/>
      <c r="B90"/>
    </row>
    <row r="91" spans="1:2" x14ac:dyDescent="0.2">
      <c r="A91"/>
      <c r="B91"/>
    </row>
    <row r="92" spans="1:2" x14ac:dyDescent="0.2">
      <c r="A92"/>
      <c r="B92"/>
    </row>
    <row r="93" spans="1:2" x14ac:dyDescent="0.2">
      <c r="A93"/>
      <c r="B93"/>
    </row>
    <row r="94" spans="1:2" x14ac:dyDescent="0.2">
      <c r="A94"/>
      <c r="B94"/>
    </row>
    <row r="95" spans="1:2" x14ac:dyDescent="0.2">
      <c r="A95"/>
      <c r="B95"/>
    </row>
    <row r="96" spans="1:2" x14ac:dyDescent="0.2">
      <c r="A96"/>
      <c r="B96"/>
    </row>
    <row r="97" spans="1:2" x14ac:dyDescent="0.2">
      <c r="A97"/>
      <c r="B97"/>
    </row>
    <row r="98" spans="1:2" x14ac:dyDescent="0.2">
      <c r="A98"/>
      <c r="B98"/>
    </row>
    <row r="99" spans="1:2" x14ac:dyDescent="0.2">
      <c r="A99"/>
      <c r="B99"/>
    </row>
    <row r="100" spans="1:2" x14ac:dyDescent="0.2">
      <c r="A100"/>
      <c r="B100"/>
    </row>
    <row r="101" spans="1:2" x14ac:dyDescent="0.2">
      <c r="A101"/>
      <c r="B101"/>
    </row>
    <row r="102" spans="1:2" x14ac:dyDescent="0.2">
      <c r="A102"/>
      <c r="B102"/>
    </row>
    <row r="103" spans="1:2" x14ac:dyDescent="0.2">
      <c r="A103"/>
      <c r="B103"/>
    </row>
  </sheetData>
  <mergeCells count="4">
    <mergeCell ref="D5:H5"/>
    <mergeCell ref="A2:H2"/>
    <mergeCell ref="A3:H3"/>
    <mergeCell ref="A1:H1"/>
  </mergeCells>
  <phoneticPr fontId="0" type="noConversion"/>
  <pageMargins left="0.75" right="0.75" top="1" bottom="1" header="0.5" footer="0.5"/>
  <pageSetup paperSize="9" scale="93" orientation="portrait" r:id="rId1"/>
  <headerFooter alignWithMargins="0"/>
  <ignoredErrors>
    <ignoredError sqref="D9:E9 F9:G9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J65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style="24" customWidth="1"/>
    <col min="2" max="2" width="5.83203125" bestFit="1" customWidth="1"/>
    <col min="3" max="9" width="9.83203125" customWidth="1"/>
  </cols>
  <sheetData>
    <row r="1" spans="1:10" x14ac:dyDescent="0.2">
      <c r="A1" s="116" t="s">
        <v>293</v>
      </c>
      <c r="B1" s="116"/>
      <c r="C1" s="116"/>
      <c r="D1" s="116"/>
      <c r="E1" s="116"/>
      <c r="F1" s="116"/>
      <c r="G1" s="116"/>
      <c r="H1" s="116"/>
    </row>
    <row r="2" spans="1:10" ht="15.75" x14ac:dyDescent="0.2">
      <c r="A2" s="110" t="s">
        <v>299</v>
      </c>
      <c r="B2" s="110"/>
      <c r="C2" s="110"/>
      <c r="D2" s="110"/>
      <c r="E2" s="110"/>
      <c r="F2" s="110"/>
      <c r="G2" s="110"/>
      <c r="H2" s="110"/>
    </row>
    <row r="3" spans="1:10" ht="12.75" x14ac:dyDescent="0.2">
      <c r="A3" s="111" t="s">
        <v>263</v>
      </c>
      <c r="B3" s="111"/>
      <c r="C3" s="111"/>
      <c r="D3" s="111"/>
      <c r="E3" s="111"/>
      <c r="F3" s="111"/>
      <c r="G3" s="111"/>
      <c r="H3" s="111"/>
    </row>
    <row r="4" spans="1:10" s="10" customFormat="1" ht="6.75" x14ac:dyDescent="0.15">
      <c r="A4" s="29"/>
      <c r="B4" s="29"/>
      <c r="C4" s="9"/>
      <c r="D4" s="9"/>
      <c r="E4" s="9"/>
      <c r="F4" s="9"/>
      <c r="G4" s="9"/>
      <c r="H4" s="20"/>
      <c r="I4" s="69"/>
    </row>
    <row r="5" spans="1:10" x14ac:dyDescent="0.2">
      <c r="B5" s="24"/>
      <c r="C5" s="4" t="s">
        <v>247</v>
      </c>
      <c r="D5" s="109" t="s">
        <v>257</v>
      </c>
      <c r="E5" s="109"/>
      <c r="F5" s="109"/>
      <c r="G5" s="109"/>
      <c r="H5" s="109"/>
      <c r="I5" s="4"/>
    </row>
    <row r="6" spans="1:10" x14ac:dyDescent="0.2">
      <c r="B6" s="24"/>
      <c r="C6" s="4"/>
      <c r="D6" s="4" t="s">
        <v>7</v>
      </c>
      <c r="E6" s="4" t="s">
        <v>2</v>
      </c>
      <c r="F6" s="4" t="s">
        <v>194</v>
      </c>
      <c r="G6" s="82"/>
      <c r="H6" s="21" t="s">
        <v>6</v>
      </c>
      <c r="I6" s="21"/>
    </row>
    <row r="7" spans="1:10" x14ac:dyDescent="0.2">
      <c r="B7" s="24" t="s">
        <v>110</v>
      </c>
      <c r="C7" s="4" t="s">
        <v>1</v>
      </c>
      <c r="D7" s="4" t="s">
        <v>255</v>
      </c>
      <c r="E7" s="4" t="s">
        <v>8</v>
      </c>
      <c r="F7" s="4" t="s">
        <v>253</v>
      </c>
      <c r="G7" s="82" t="s">
        <v>1</v>
      </c>
      <c r="H7" s="21" t="s">
        <v>254</v>
      </c>
      <c r="I7" s="21"/>
    </row>
    <row r="8" spans="1:10" x14ac:dyDescent="0.2">
      <c r="B8" s="24"/>
      <c r="C8" s="4" t="s">
        <v>0</v>
      </c>
      <c r="D8" s="4" t="s">
        <v>0</v>
      </c>
      <c r="E8" s="4" t="s">
        <v>0</v>
      </c>
      <c r="F8" s="4" t="s">
        <v>0</v>
      </c>
      <c r="G8" s="8" t="s">
        <v>0</v>
      </c>
      <c r="H8" s="21" t="s">
        <v>0</v>
      </c>
      <c r="I8" s="21"/>
    </row>
    <row r="9" spans="1:10" x14ac:dyDescent="0.2">
      <c r="B9" s="24"/>
      <c r="C9" s="4"/>
      <c r="D9" s="5" t="s">
        <v>3</v>
      </c>
      <c r="E9" s="5" t="s">
        <v>4</v>
      </c>
      <c r="F9" s="5" t="s">
        <v>5</v>
      </c>
      <c r="G9" s="6" t="s">
        <v>195</v>
      </c>
      <c r="H9" s="22" t="s">
        <v>248</v>
      </c>
      <c r="I9" s="22"/>
    </row>
    <row r="10" spans="1:10" x14ac:dyDescent="0.2">
      <c r="A10" s="25" t="s">
        <v>115</v>
      </c>
      <c r="B10" s="24"/>
      <c r="C10" s="4"/>
      <c r="D10" s="5"/>
      <c r="E10" s="5"/>
      <c r="F10" s="5"/>
      <c r="G10" s="6"/>
      <c r="H10" s="22"/>
      <c r="I10" s="22"/>
    </row>
    <row r="11" spans="1:10" x14ac:dyDescent="0.2">
      <c r="A11" s="24" t="s">
        <v>9</v>
      </c>
      <c r="B11" s="24"/>
      <c r="G11" s="1"/>
      <c r="H11" s="3"/>
      <c r="I11" s="3"/>
    </row>
    <row r="12" spans="1:10" x14ac:dyDescent="0.2">
      <c r="A12" s="24" t="s">
        <v>249</v>
      </c>
      <c r="B12" s="24"/>
      <c r="C12" s="89">
        <v>11065</v>
      </c>
      <c r="D12" s="11">
        <v>10547</v>
      </c>
      <c r="E12" s="11">
        <v>11422</v>
      </c>
      <c r="F12" s="11">
        <v>11596</v>
      </c>
      <c r="G12" s="12">
        <v>11843</v>
      </c>
      <c r="H12" s="15">
        <v>247</v>
      </c>
      <c r="I12" s="15"/>
      <c r="J12" s="11"/>
    </row>
    <row r="13" spans="1:10" x14ac:dyDescent="0.2">
      <c r="A13" s="24" t="s">
        <v>10</v>
      </c>
      <c r="B13" s="24"/>
      <c r="C13" s="89">
        <v>11946</v>
      </c>
      <c r="D13" s="11">
        <v>11850</v>
      </c>
      <c r="E13" s="11">
        <v>12704</v>
      </c>
      <c r="F13" s="11">
        <v>12858</v>
      </c>
      <c r="G13" s="12">
        <v>12817</v>
      </c>
      <c r="H13" s="15">
        <v>-41</v>
      </c>
      <c r="I13" s="15"/>
    </row>
    <row r="14" spans="1:10" x14ac:dyDescent="0.2">
      <c r="A14" s="24" t="s">
        <v>11</v>
      </c>
      <c r="B14" s="24"/>
      <c r="C14" s="89">
        <v>1515</v>
      </c>
      <c r="D14" s="11">
        <v>2285</v>
      </c>
      <c r="E14" s="11">
        <v>2196</v>
      </c>
      <c r="F14" s="11">
        <v>1961</v>
      </c>
      <c r="G14" s="12">
        <v>2081</v>
      </c>
      <c r="H14" s="15">
        <v>120</v>
      </c>
      <c r="I14" s="15"/>
    </row>
    <row r="15" spans="1:10" x14ac:dyDescent="0.2">
      <c r="A15" s="24" t="s">
        <v>12</v>
      </c>
      <c r="B15" s="24"/>
      <c r="C15" s="89">
        <v>36437</v>
      </c>
      <c r="D15" s="11">
        <v>39934</v>
      </c>
      <c r="E15" s="11">
        <v>40139</v>
      </c>
      <c r="F15" s="11">
        <v>38464</v>
      </c>
      <c r="G15" s="12">
        <v>38400</v>
      </c>
      <c r="H15" s="15">
        <v>-65</v>
      </c>
      <c r="I15" s="15"/>
    </row>
    <row r="16" spans="1:10" x14ac:dyDescent="0.2">
      <c r="A16" s="24" t="s">
        <v>162</v>
      </c>
      <c r="B16" s="24"/>
      <c r="C16" s="89">
        <v>445</v>
      </c>
      <c r="D16" s="11">
        <v>391</v>
      </c>
      <c r="E16" s="11">
        <v>550</v>
      </c>
      <c r="F16" s="11">
        <v>658</v>
      </c>
      <c r="G16" s="12">
        <v>868</v>
      </c>
      <c r="H16" s="15">
        <v>210</v>
      </c>
      <c r="I16" s="15"/>
    </row>
    <row r="17" spans="1:9" x14ac:dyDescent="0.2">
      <c r="A17" s="24" t="s">
        <v>14</v>
      </c>
      <c r="B17" s="24"/>
      <c r="C17" s="89">
        <v>11091</v>
      </c>
      <c r="D17" s="11">
        <v>7093</v>
      </c>
      <c r="E17" s="11">
        <v>9109</v>
      </c>
      <c r="F17" s="11">
        <v>11158</v>
      </c>
      <c r="G17" s="12">
        <v>11045</v>
      </c>
      <c r="H17" s="15">
        <v>-113</v>
      </c>
      <c r="I17" s="15"/>
    </row>
    <row r="18" spans="1:9" x14ac:dyDescent="0.2">
      <c r="A18" s="24" t="s">
        <v>15</v>
      </c>
      <c r="B18" s="24"/>
      <c r="C18" s="89">
        <v>1276</v>
      </c>
      <c r="D18" s="11">
        <v>1132</v>
      </c>
      <c r="E18" s="11">
        <v>1195</v>
      </c>
      <c r="F18" s="11">
        <v>1222</v>
      </c>
      <c r="G18" s="12">
        <v>1288</v>
      </c>
      <c r="H18" s="15">
        <v>66</v>
      </c>
      <c r="I18" s="15"/>
    </row>
    <row r="19" spans="1:9" x14ac:dyDescent="0.2">
      <c r="A19" s="27" t="s">
        <v>24</v>
      </c>
      <c r="B19" s="40">
        <v>6</v>
      </c>
      <c r="C19" s="90">
        <v>73776</v>
      </c>
      <c r="D19" s="15">
        <v>73230</v>
      </c>
      <c r="E19" s="15">
        <v>77316</v>
      </c>
      <c r="F19" s="15">
        <v>77918</v>
      </c>
      <c r="G19" s="16">
        <v>78341</v>
      </c>
      <c r="H19" s="15">
        <v>423</v>
      </c>
      <c r="I19" s="15"/>
    </row>
    <row r="20" spans="1:9" x14ac:dyDescent="0.2">
      <c r="A20" s="24" t="s">
        <v>25</v>
      </c>
      <c r="B20" s="40"/>
      <c r="C20" s="11"/>
      <c r="D20" s="11"/>
      <c r="E20" s="11"/>
      <c r="F20" s="11"/>
      <c r="G20" s="12"/>
      <c r="H20" s="15"/>
      <c r="I20" s="15"/>
    </row>
    <row r="21" spans="1:9" x14ac:dyDescent="0.2">
      <c r="A21" s="28" t="s">
        <v>16</v>
      </c>
      <c r="B21" s="40"/>
      <c r="C21" s="89">
        <v>15540</v>
      </c>
      <c r="D21" s="11">
        <v>16183</v>
      </c>
      <c r="E21" s="11">
        <v>16823</v>
      </c>
      <c r="F21" s="11">
        <v>17109</v>
      </c>
      <c r="G21" s="12">
        <v>17169</v>
      </c>
      <c r="H21" s="15">
        <v>60</v>
      </c>
      <c r="I21" s="15"/>
    </row>
    <row r="22" spans="1:9" x14ac:dyDescent="0.2">
      <c r="A22" s="28" t="s">
        <v>158</v>
      </c>
      <c r="B22" s="40"/>
      <c r="C22" s="11"/>
      <c r="D22" s="11"/>
      <c r="E22" s="11"/>
      <c r="F22" s="11"/>
      <c r="G22" s="12"/>
      <c r="H22" s="15"/>
      <c r="I22" s="15"/>
    </row>
    <row r="23" spans="1:9" x14ac:dyDescent="0.2">
      <c r="A23" s="26" t="s">
        <v>159</v>
      </c>
      <c r="B23" s="40"/>
      <c r="C23" s="89">
        <v>1598</v>
      </c>
      <c r="D23" s="11">
        <v>1726</v>
      </c>
      <c r="E23" s="11">
        <v>1836</v>
      </c>
      <c r="F23" s="11">
        <v>1868</v>
      </c>
      <c r="G23" s="12">
        <v>1920</v>
      </c>
      <c r="H23" s="15">
        <v>53</v>
      </c>
      <c r="I23" s="15"/>
    </row>
    <row r="24" spans="1:9" x14ac:dyDescent="0.2">
      <c r="A24" s="26" t="s">
        <v>45</v>
      </c>
      <c r="B24" s="40"/>
      <c r="C24" s="89">
        <v>75</v>
      </c>
      <c r="D24" s="11">
        <v>181</v>
      </c>
      <c r="E24" s="11">
        <v>206</v>
      </c>
      <c r="F24" s="11">
        <v>169</v>
      </c>
      <c r="G24" s="12">
        <v>160</v>
      </c>
      <c r="H24" s="15">
        <v>-9</v>
      </c>
      <c r="I24" s="15"/>
    </row>
    <row r="25" spans="1:9" x14ac:dyDescent="0.2">
      <c r="A25" s="28" t="s">
        <v>46</v>
      </c>
      <c r="B25" s="40"/>
      <c r="C25" s="89">
        <v>612</v>
      </c>
      <c r="D25" s="11">
        <v>541</v>
      </c>
      <c r="E25" s="11">
        <v>555</v>
      </c>
      <c r="F25" s="11">
        <v>571</v>
      </c>
      <c r="G25" s="12">
        <v>637</v>
      </c>
      <c r="H25" s="15">
        <v>66</v>
      </c>
      <c r="I25" s="15"/>
    </row>
    <row r="26" spans="1:9" x14ac:dyDescent="0.2">
      <c r="A26" s="28" t="s">
        <v>17</v>
      </c>
      <c r="B26" s="40">
        <v>7</v>
      </c>
      <c r="C26" s="89">
        <v>4775</v>
      </c>
      <c r="D26" s="11">
        <v>4622</v>
      </c>
      <c r="E26" s="11">
        <v>4922</v>
      </c>
      <c r="F26" s="11">
        <v>4940</v>
      </c>
      <c r="G26" s="12">
        <v>5120</v>
      </c>
      <c r="H26" s="15">
        <v>179</v>
      </c>
      <c r="I26" s="15"/>
    </row>
    <row r="27" spans="1:9" x14ac:dyDescent="0.2">
      <c r="A27" s="28" t="s">
        <v>18</v>
      </c>
      <c r="B27" s="40"/>
      <c r="C27" s="89">
        <v>3925</v>
      </c>
      <c r="D27" s="11">
        <v>4454</v>
      </c>
      <c r="E27" s="11">
        <v>4848</v>
      </c>
      <c r="F27" s="11">
        <v>4901</v>
      </c>
      <c r="G27" s="12">
        <v>4144</v>
      </c>
      <c r="H27" s="15">
        <v>-757</v>
      </c>
      <c r="I27" s="15"/>
    </row>
    <row r="28" spans="1:9" x14ac:dyDescent="0.2">
      <c r="A28" s="28" t="s">
        <v>19</v>
      </c>
      <c r="B28" s="40">
        <v>8</v>
      </c>
      <c r="C28" s="89">
        <v>34049</v>
      </c>
      <c r="D28" s="11">
        <v>37598</v>
      </c>
      <c r="E28" s="11">
        <v>38224</v>
      </c>
      <c r="F28" s="11">
        <v>36451</v>
      </c>
      <c r="G28" s="12">
        <v>37135</v>
      </c>
      <c r="H28" s="15">
        <v>683</v>
      </c>
      <c r="I28" s="15"/>
    </row>
    <row r="29" spans="1:9" x14ac:dyDescent="0.2">
      <c r="A29" s="24" t="s">
        <v>180</v>
      </c>
      <c r="B29" s="40">
        <v>9</v>
      </c>
      <c r="C29" s="11"/>
      <c r="D29" s="11"/>
      <c r="E29" s="11"/>
      <c r="F29" s="11"/>
      <c r="G29" s="12"/>
      <c r="H29" s="15"/>
      <c r="I29" s="15"/>
    </row>
    <row r="30" spans="1:9" x14ac:dyDescent="0.2">
      <c r="A30" s="26" t="s">
        <v>181</v>
      </c>
      <c r="B30" s="40"/>
      <c r="C30" s="89">
        <v>203</v>
      </c>
      <c r="D30" s="11">
        <v>204</v>
      </c>
      <c r="E30" s="11">
        <v>210</v>
      </c>
      <c r="F30" s="11">
        <v>212</v>
      </c>
      <c r="G30" s="77">
        <v>217</v>
      </c>
      <c r="H30" s="15">
        <v>5</v>
      </c>
      <c r="I30" s="15"/>
    </row>
    <row r="31" spans="1:9" x14ac:dyDescent="0.2">
      <c r="A31" s="26" t="s">
        <v>20</v>
      </c>
      <c r="B31" s="40"/>
      <c r="C31" s="89">
        <v>986</v>
      </c>
      <c r="D31" s="11">
        <v>1022</v>
      </c>
      <c r="E31" s="11">
        <v>1462</v>
      </c>
      <c r="F31" s="11">
        <v>1486</v>
      </c>
      <c r="G31" s="77">
        <v>1490</v>
      </c>
      <c r="H31" s="15">
        <v>4</v>
      </c>
      <c r="I31" s="15"/>
    </row>
    <row r="32" spans="1:9" x14ac:dyDescent="0.2">
      <c r="A32" s="24" t="s">
        <v>176</v>
      </c>
      <c r="B32" s="40"/>
      <c r="C32" s="89">
        <v>0</v>
      </c>
      <c r="D32" s="11">
        <v>0</v>
      </c>
      <c r="E32" s="11">
        <v>0</v>
      </c>
      <c r="F32" s="11">
        <v>0</v>
      </c>
      <c r="G32" s="77">
        <v>0</v>
      </c>
      <c r="H32" s="15">
        <v>0</v>
      </c>
      <c r="I32" s="15"/>
    </row>
    <row r="33" spans="1:9" x14ac:dyDescent="0.2">
      <c r="A33" s="24" t="s">
        <v>21</v>
      </c>
      <c r="B33" s="40">
        <v>10</v>
      </c>
      <c r="C33" s="89">
        <v>4737</v>
      </c>
      <c r="D33" s="11">
        <v>4984</v>
      </c>
      <c r="E33" s="11">
        <v>5723</v>
      </c>
      <c r="F33" s="11">
        <v>5452</v>
      </c>
      <c r="G33" s="77">
        <v>5337</v>
      </c>
      <c r="H33" s="15">
        <v>-115</v>
      </c>
      <c r="I33" s="15"/>
    </row>
    <row r="34" spans="1:9" x14ac:dyDescent="0.2">
      <c r="A34" s="24" t="s">
        <v>22</v>
      </c>
      <c r="B34" s="40">
        <v>10</v>
      </c>
      <c r="C34" s="89">
        <v>856</v>
      </c>
      <c r="D34" s="11">
        <v>510</v>
      </c>
      <c r="E34" s="11">
        <v>506</v>
      </c>
      <c r="F34" s="11">
        <v>355</v>
      </c>
      <c r="G34" s="77">
        <v>274</v>
      </c>
      <c r="H34" s="15">
        <v>-81</v>
      </c>
      <c r="I34" s="15"/>
    </row>
    <row r="35" spans="1:9" x14ac:dyDescent="0.2">
      <c r="A35" s="27" t="s">
        <v>24</v>
      </c>
      <c r="B35" s="40"/>
      <c r="C35" s="90">
        <v>67357</v>
      </c>
      <c r="D35" s="15">
        <v>72024</v>
      </c>
      <c r="E35" s="15">
        <v>75315</v>
      </c>
      <c r="F35" s="15">
        <v>73515</v>
      </c>
      <c r="G35" s="78">
        <v>73604</v>
      </c>
      <c r="H35" s="15">
        <v>89</v>
      </c>
      <c r="I35" s="15"/>
    </row>
    <row r="36" spans="1:9" x14ac:dyDescent="0.2">
      <c r="A36" s="23" t="s">
        <v>300</v>
      </c>
      <c r="B36" s="40"/>
      <c r="C36" s="91">
        <v>6419</v>
      </c>
      <c r="D36" s="13">
        <v>1206</v>
      </c>
      <c r="E36" s="13">
        <v>2001</v>
      </c>
      <c r="F36" s="13">
        <v>4403</v>
      </c>
      <c r="G36" s="79">
        <v>4738</v>
      </c>
      <c r="H36" s="18">
        <v>335</v>
      </c>
      <c r="I36" s="18"/>
    </row>
    <row r="37" spans="1:9" x14ac:dyDescent="0.2">
      <c r="A37" s="3" t="s">
        <v>175</v>
      </c>
      <c r="B37" s="3"/>
      <c r="G37" s="80"/>
      <c r="H37" s="3"/>
      <c r="I37" s="3"/>
    </row>
    <row r="38" spans="1:9" x14ac:dyDescent="0.2">
      <c r="A38" s="32" t="s">
        <v>142</v>
      </c>
      <c r="B38" s="32"/>
      <c r="C38" s="89">
        <v>-1013</v>
      </c>
      <c r="D38" s="11">
        <v>33</v>
      </c>
      <c r="E38" s="11">
        <v>-18</v>
      </c>
      <c r="F38" s="11">
        <v>-33</v>
      </c>
      <c r="G38" s="77">
        <v>12</v>
      </c>
      <c r="H38" s="15">
        <v>45</v>
      </c>
      <c r="I38" s="15"/>
    </row>
    <row r="39" spans="1:9" x14ac:dyDescent="0.2">
      <c r="A39" s="7" t="s">
        <v>47</v>
      </c>
      <c r="B39" s="7"/>
      <c r="C39" s="89">
        <v>-15</v>
      </c>
      <c r="D39" s="11">
        <v>-50</v>
      </c>
      <c r="E39" s="11">
        <v>-57</v>
      </c>
      <c r="F39" s="11">
        <v>-57</v>
      </c>
      <c r="G39" s="77">
        <v>-57</v>
      </c>
      <c r="H39" s="100">
        <v>0</v>
      </c>
      <c r="I39" s="15"/>
    </row>
    <row r="40" spans="1:9" x14ac:dyDescent="0.2">
      <c r="A40" s="24" t="s">
        <v>179</v>
      </c>
      <c r="B40" s="7"/>
      <c r="C40" s="89">
        <v>167</v>
      </c>
      <c r="D40" s="100">
        <v>0</v>
      </c>
      <c r="E40" s="100">
        <v>0</v>
      </c>
      <c r="F40" s="99">
        <v>0</v>
      </c>
      <c r="G40" s="77">
        <v>137</v>
      </c>
      <c r="H40" s="15">
        <v>137</v>
      </c>
      <c r="I40" s="15"/>
    </row>
    <row r="41" spans="1:9" x14ac:dyDescent="0.2">
      <c r="A41" s="34" t="s">
        <v>48</v>
      </c>
      <c r="B41" s="34"/>
      <c r="C41" s="90">
        <v>-861</v>
      </c>
      <c r="D41" s="15">
        <v>-17</v>
      </c>
      <c r="E41" s="15">
        <v>-75</v>
      </c>
      <c r="F41" s="15">
        <v>-90</v>
      </c>
      <c r="G41" s="78">
        <v>92</v>
      </c>
      <c r="H41" s="15">
        <v>182</v>
      </c>
      <c r="I41" s="15"/>
    </row>
    <row r="42" spans="1:9" x14ac:dyDescent="0.2">
      <c r="A42" s="3" t="s">
        <v>49</v>
      </c>
      <c r="B42" s="3"/>
      <c r="C42" s="90">
        <v>5558</v>
      </c>
      <c r="D42" s="15">
        <v>1190</v>
      </c>
      <c r="E42" s="15">
        <v>1926</v>
      </c>
      <c r="F42" s="15">
        <v>4313</v>
      </c>
      <c r="G42" s="78">
        <v>4830</v>
      </c>
      <c r="H42" s="15">
        <v>517</v>
      </c>
      <c r="I42" s="15"/>
    </row>
    <row r="43" spans="1:9" x14ac:dyDescent="0.2">
      <c r="A43" s="3" t="s">
        <v>50</v>
      </c>
      <c r="B43" s="3"/>
      <c r="C43" s="13"/>
      <c r="D43" s="13"/>
      <c r="E43" s="13"/>
      <c r="F43" s="13"/>
      <c r="G43" s="79"/>
      <c r="H43" s="18"/>
      <c r="I43" s="18"/>
    </row>
    <row r="44" spans="1:9" x14ac:dyDescent="0.2">
      <c r="A44" s="3" t="s">
        <v>174</v>
      </c>
      <c r="B44" s="3"/>
      <c r="C44" s="13"/>
      <c r="D44" s="13"/>
      <c r="E44" s="13"/>
      <c r="F44" s="13"/>
      <c r="G44" s="79"/>
      <c r="H44" s="18"/>
      <c r="I44" s="18"/>
    </row>
    <row r="45" spans="1:9" x14ac:dyDescent="0.2">
      <c r="A45" t="s">
        <v>51</v>
      </c>
      <c r="B45" s="7"/>
      <c r="C45" s="89">
        <v>13099</v>
      </c>
      <c r="D45" s="11">
        <v>2654</v>
      </c>
      <c r="E45" s="11">
        <v>3012</v>
      </c>
      <c r="F45" s="11">
        <v>2906</v>
      </c>
      <c r="G45" s="77">
        <v>15118</v>
      </c>
      <c r="H45" s="15">
        <v>12212</v>
      </c>
      <c r="I45" s="15"/>
    </row>
    <row r="46" spans="1:9" x14ac:dyDescent="0.2">
      <c r="A46" s="32" t="s">
        <v>178</v>
      </c>
      <c r="B46" s="33"/>
      <c r="C46" s="89">
        <v>747</v>
      </c>
      <c r="D46" s="11">
        <v>-108</v>
      </c>
      <c r="E46" s="11">
        <v>-188</v>
      </c>
      <c r="F46" s="11">
        <v>-408</v>
      </c>
      <c r="G46" s="77">
        <v>80</v>
      </c>
      <c r="H46" s="15">
        <v>488</v>
      </c>
      <c r="I46" s="15"/>
    </row>
    <row r="47" spans="1:9" x14ac:dyDescent="0.2">
      <c r="A47" s="33" t="s">
        <v>52</v>
      </c>
      <c r="B47" s="33"/>
      <c r="C47" s="99">
        <v>-2</v>
      </c>
      <c r="D47" s="11">
        <v>-46</v>
      </c>
      <c r="E47" s="11">
        <v>-46</v>
      </c>
      <c r="F47" s="11">
        <v>-46</v>
      </c>
      <c r="G47" s="77">
        <v>-35</v>
      </c>
      <c r="H47" s="15">
        <v>11</v>
      </c>
      <c r="I47" s="15"/>
    </row>
    <row r="48" spans="1:9" x14ac:dyDescent="0.2">
      <c r="A48" s="7" t="s">
        <v>54</v>
      </c>
      <c r="B48" s="7"/>
      <c r="C48" s="99">
        <v>0</v>
      </c>
      <c r="D48" s="100">
        <v>0</v>
      </c>
      <c r="E48" s="100">
        <v>0</v>
      </c>
      <c r="F48" s="100">
        <v>0</v>
      </c>
      <c r="G48" s="84">
        <v>0</v>
      </c>
      <c r="H48" s="100">
        <v>0</v>
      </c>
      <c r="I48" s="15"/>
    </row>
    <row r="49" spans="1:9" x14ac:dyDescent="0.2">
      <c r="A49" s="3" t="s">
        <v>185</v>
      </c>
      <c r="B49" s="3"/>
      <c r="C49" s="90">
        <v>13844</v>
      </c>
      <c r="D49" s="15">
        <v>2500</v>
      </c>
      <c r="E49" s="15">
        <v>2779</v>
      </c>
      <c r="F49" s="15">
        <v>2452</v>
      </c>
      <c r="G49" s="78">
        <v>15164</v>
      </c>
      <c r="H49" s="15">
        <v>12712</v>
      </c>
      <c r="I49" s="15"/>
    </row>
    <row r="50" spans="1:9" ht="12" thickBot="1" x14ac:dyDescent="0.25">
      <c r="A50" s="25" t="s">
        <v>301</v>
      </c>
      <c r="B50" s="36"/>
      <c r="C50" s="90">
        <v>19402</v>
      </c>
      <c r="D50" s="15">
        <v>3690</v>
      </c>
      <c r="E50" s="15">
        <v>4704</v>
      </c>
      <c r="F50" s="15">
        <v>6765</v>
      </c>
      <c r="G50" s="78">
        <v>19993</v>
      </c>
      <c r="H50" s="15">
        <v>13229</v>
      </c>
      <c r="I50" s="15"/>
    </row>
    <row r="51" spans="1:9" ht="12" thickBot="1" x14ac:dyDescent="0.25">
      <c r="A51" s="57" t="s">
        <v>55</v>
      </c>
      <c r="B51" s="64"/>
      <c r="C51" s="66"/>
      <c r="D51" s="66"/>
      <c r="E51" s="66"/>
      <c r="F51" s="66"/>
      <c r="G51" s="81"/>
      <c r="H51" s="59"/>
      <c r="I51" s="15"/>
    </row>
    <row r="52" spans="1:9" x14ac:dyDescent="0.2">
      <c r="A52" s="23" t="s">
        <v>23</v>
      </c>
      <c r="B52" s="23"/>
      <c r="C52" s="91">
        <v>6419</v>
      </c>
      <c r="D52" s="13">
        <v>1206</v>
      </c>
      <c r="E52" s="13">
        <v>2001</v>
      </c>
      <c r="F52" s="13">
        <v>4403</v>
      </c>
      <c r="G52" s="79">
        <v>4738</v>
      </c>
      <c r="H52" s="18">
        <v>335</v>
      </c>
      <c r="I52" s="18"/>
    </row>
    <row r="53" spans="1:9" x14ac:dyDescent="0.2">
      <c r="A53" s="24" t="s">
        <v>61</v>
      </c>
      <c r="B53" s="24"/>
      <c r="C53" s="11"/>
      <c r="D53" s="11"/>
      <c r="E53" s="11"/>
      <c r="F53" s="11"/>
      <c r="G53" s="77"/>
      <c r="H53" s="15"/>
      <c r="I53" s="15"/>
    </row>
    <row r="54" spans="1:9" x14ac:dyDescent="0.2">
      <c r="A54" s="31" t="s">
        <v>43</v>
      </c>
      <c r="B54" s="31"/>
      <c r="C54" s="89">
        <v>7181</v>
      </c>
      <c r="D54" s="11">
        <v>8880</v>
      </c>
      <c r="E54" s="11">
        <v>8911</v>
      </c>
      <c r="F54" s="11">
        <v>8234</v>
      </c>
      <c r="G54" s="77">
        <v>9235</v>
      </c>
      <c r="H54" s="15">
        <v>1001</v>
      </c>
      <c r="I54" s="15"/>
    </row>
    <row r="55" spans="1:9" x14ac:dyDescent="0.2">
      <c r="A55" s="24" t="s">
        <v>56</v>
      </c>
      <c r="B55" s="24"/>
      <c r="C55" s="89">
        <v>1302</v>
      </c>
      <c r="D55" s="11">
        <v>-256</v>
      </c>
      <c r="E55" s="11">
        <v>-269</v>
      </c>
      <c r="F55" s="11">
        <v>-654</v>
      </c>
      <c r="G55" s="77">
        <v>311</v>
      </c>
      <c r="H55" s="15">
        <v>965</v>
      </c>
      <c r="I55" s="15"/>
    </row>
    <row r="56" spans="1:9" x14ac:dyDescent="0.2">
      <c r="A56" s="30" t="s">
        <v>131</v>
      </c>
      <c r="B56" s="30"/>
      <c r="C56" s="89">
        <v>187</v>
      </c>
      <c r="D56" s="11">
        <v>157</v>
      </c>
      <c r="E56" s="11">
        <v>157</v>
      </c>
      <c r="F56" s="11">
        <v>153</v>
      </c>
      <c r="G56" s="77">
        <v>196</v>
      </c>
      <c r="H56" s="15">
        <v>44</v>
      </c>
      <c r="I56" s="15"/>
    </row>
    <row r="57" spans="1:9" x14ac:dyDescent="0.2">
      <c r="A57" s="25" t="s">
        <v>57</v>
      </c>
      <c r="B57" s="25"/>
      <c r="C57" s="11"/>
      <c r="D57" s="11"/>
      <c r="E57" s="11"/>
      <c r="F57" s="11"/>
      <c r="G57" s="77"/>
      <c r="H57" s="15"/>
      <c r="I57" s="15"/>
    </row>
    <row r="58" spans="1:9" x14ac:dyDescent="0.2">
      <c r="A58" s="24" t="s">
        <v>27</v>
      </c>
      <c r="B58" s="24"/>
      <c r="C58" s="89">
        <v>529</v>
      </c>
      <c r="D58" s="11">
        <v>538</v>
      </c>
      <c r="E58" s="11">
        <v>502</v>
      </c>
      <c r="F58" s="11">
        <v>430</v>
      </c>
      <c r="G58" s="77">
        <v>483</v>
      </c>
      <c r="H58" s="15">
        <v>53</v>
      </c>
      <c r="I58" s="15"/>
    </row>
    <row r="59" spans="1:9" x14ac:dyDescent="0.2">
      <c r="A59" s="24" t="s">
        <v>58</v>
      </c>
      <c r="B59" s="24"/>
      <c r="C59" s="89">
        <v>4775</v>
      </c>
      <c r="D59" s="11">
        <v>4622</v>
      </c>
      <c r="E59" s="11">
        <v>4922</v>
      </c>
      <c r="F59" s="11">
        <v>4940</v>
      </c>
      <c r="G59" s="77">
        <v>5120</v>
      </c>
      <c r="H59" s="15">
        <v>179</v>
      </c>
      <c r="I59" s="15"/>
    </row>
    <row r="60" spans="1:9" x14ac:dyDescent="0.2">
      <c r="A60" s="25" t="s">
        <v>59</v>
      </c>
      <c r="B60" s="25"/>
      <c r="C60" s="90">
        <v>3367</v>
      </c>
      <c r="D60" s="15">
        <v>3621</v>
      </c>
      <c r="E60" s="15">
        <v>3376</v>
      </c>
      <c r="F60" s="15">
        <v>2362</v>
      </c>
      <c r="G60" s="78">
        <v>4139</v>
      </c>
      <c r="H60" s="15">
        <v>1777</v>
      </c>
      <c r="I60" s="15"/>
    </row>
    <row r="61" spans="1:9" x14ac:dyDescent="0.2">
      <c r="A61" s="25" t="s">
        <v>60</v>
      </c>
      <c r="B61" s="40"/>
      <c r="C61" s="90">
        <v>3052</v>
      </c>
      <c r="D61" s="15">
        <v>-2415</v>
      </c>
      <c r="E61" s="15">
        <v>-1375</v>
      </c>
      <c r="F61" s="15">
        <v>2041</v>
      </c>
      <c r="G61" s="78">
        <v>599</v>
      </c>
      <c r="H61" s="15">
        <v>-1442</v>
      </c>
      <c r="I61" s="15"/>
    </row>
    <row r="62" spans="1:9" x14ac:dyDescent="0.2">
      <c r="A62" t="s">
        <v>264</v>
      </c>
      <c r="B62" s="24"/>
      <c r="C62" s="24"/>
      <c r="D62" s="11"/>
      <c r="E62" s="11"/>
      <c r="F62" s="11"/>
      <c r="G62" s="11"/>
      <c r="H62" s="15"/>
      <c r="I62" s="15"/>
    </row>
    <row r="63" spans="1:9" x14ac:dyDescent="0.2">
      <c r="A63" s="24" t="s">
        <v>265</v>
      </c>
      <c r="B63" s="24"/>
    </row>
    <row r="64" spans="1:9" x14ac:dyDescent="0.2">
      <c r="A64" s="24" t="s">
        <v>266</v>
      </c>
      <c r="B64" s="24"/>
    </row>
    <row r="65" spans="1:1" x14ac:dyDescent="0.2">
      <c r="A65" s="24" t="s">
        <v>267</v>
      </c>
    </row>
  </sheetData>
  <mergeCells count="4">
    <mergeCell ref="D5:H5"/>
    <mergeCell ref="A2:H2"/>
    <mergeCell ref="A3:H3"/>
    <mergeCell ref="A1:H1"/>
  </mergeCells>
  <phoneticPr fontId="0" type="noConversion"/>
  <pageMargins left="0.75" right="0.75" top="1" bottom="1" header="0.5" footer="0.5"/>
  <pageSetup paperSize="9" scale="80" orientation="portrait" r:id="rId1"/>
  <headerFooter alignWithMargins="0"/>
  <ignoredErrors>
    <ignoredError sqref="C9:G9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J60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style="24" customWidth="1"/>
    <col min="2" max="2" width="7.83203125" customWidth="1"/>
    <col min="3" max="9" width="9.83203125" customWidth="1"/>
  </cols>
  <sheetData>
    <row r="1" spans="1:10" x14ac:dyDescent="0.2">
      <c r="A1" s="116" t="s">
        <v>294</v>
      </c>
      <c r="B1" s="116"/>
      <c r="C1" s="116"/>
      <c r="D1" s="116"/>
      <c r="E1" s="116"/>
      <c r="F1" s="116"/>
      <c r="G1" s="116"/>
      <c r="H1" s="116"/>
    </row>
    <row r="2" spans="1:10" ht="15.75" x14ac:dyDescent="0.2">
      <c r="A2" s="110" t="s">
        <v>299</v>
      </c>
      <c r="B2" s="110"/>
      <c r="C2" s="110"/>
      <c r="D2" s="110"/>
      <c r="E2" s="110"/>
      <c r="F2" s="110"/>
      <c r="G2" s="110"/>
      <c r="H2" s="110"/>
    </row>
    <row r="3" spans="1:10" ht="12.75" x14ac:dyDescent="0.2">
      <c r="A3" s="111" t="s">
        <v>270</v>
      </c>
      <c r="B3" s="111"/>
      <c r="C3" s="111"/>
      <c r="D3" s="111"/>
      <c r="E3" s="111"/>
      <c r="F3" s="111"/>
      <c r="G3" s="111"/>
      <c r="H3" s="111"/>
    </row>
    <row r="4" spans="1:10" s="10" customFormat="1" ht="6.75" x14ac:dyDescent="0.15">
      <c r="A4" s="29"/>
      <c r="B4" s="29"/>
      <c r="C4" s="9"/>
      <c r="D4" s="9"/>
      <c r="E4" s="9"/>
      <c r="F4" s="9"/>
      <c r="G4" s="9"/>
      <c r="H4" s="20"/>
      <c r="I4" s="69"/>
    </row>
    <row r="5" spans="1:10" x14ac:dyDescent="0.2">
      <c r="B5" s="24"/>
      <c r="C5" s="4">
        <v>2022</v>
      </c>
      <c r="D5" s="109">
        <v>2023</v>
      </c>
      <c r="E5" s="109"/>
      <c r="F5" s="109"/>
      <c r="G5" s="109"/>
      <c r="H5" s="109"/>
      <c r="I5" s="4"/>
    </row>
    <row r="6" spans="1:10" x14ac:dyDescent="0.2">
      <c r="B6" s="24"/>
      <c r="C6" s="4"/>
      <c r="D6" s="4" t="s">
        <v>7</v>
      </c>
      <c r="E6" s="4" t="s">
        <v>2</v>
      </c>
      <c r="F6" s="4" t="s">
        <v>194</v>
      </c>
      <c r="G6" s="82"/>
      <c r="H6" s="21" t="s">
        <v>6</v>
      </c>
      <c r="I6" s="21"/>
    </row>
    <row r="7" spans="1:10" x14ac:dyDescent="0.2">
      <c r="B7" s="24" t="s">
        <v>110</v>
      </c>
      <c r="C7" s="4" t="s">
        <v>1</v>
      </c>
      <c r="D7" s="4" t="s">
        <v>255</v>
      </c>
      <c r="E7" s="4" t="s">
        <v>8</v>
      </c>
      <c r="F7" s="4" t="s">
        <v>253</v>
      </c>
      <c r="G7" s="82" t="s">
        <v>1</v>
      </c>
      <c r="H7" s="21" t="s">
        <v>254</v>
      </c>
      <c r="I7" s="21"/>
    </row>
    <row r="8" spans="1:10" x14ac:dyDescent="0.2">
      <c r="B8" s="24"/>
      <c r="C8" s="4" t="s">
        <v>0</v>
      </c>
      <c r="D8" s="4" t="s">
        <v>0</v>
      </c>
      <c r="E8" s="4" t="s">
        <v>0</v>
      </c>
      <c r="F8" s="4" t="s">
        <v>0</v>
      </c>
      <c r="G8" s="8" t="s">
        <v>0</v>
      </c>
      <c r="H8" s="21" t="s">
        <v>0</v>
      </c>
      <c r="I8" s="21"/>
    </row>
    <row r="9" spans="1:10" x14ac:dyDescent="0.2">
      <c r="B9" s="24"/>
      <c r="C9" s="4"/>
      <c r="D9" s="5" t="s">
        <v>3</v>
      </c>
      <c r="E9" s="5" t="s">
        <v>4</v>
      </c>
      <c r="F9" s="5" t="s">
        <v>5</v>
      </c>
      <c r="G9" s="6" t="s">
        <v>195</v>
      </c>
      <c r="H9" s="22" t="s">
        <v>248</v>
      </c>
      <c r="I9" s="22"/>
    </row>
    <row r="10" spans="1:10" x14ac:dyDescent="0.2">
      <c r="A10" t="s">
        <v>28</v>
      </c>
      <c r="G10" s="77"/>
      <c r="H10" s="3"/>
      <c r="I10" s="3"/>
    </row>
    <row r="11" spans="1:10" s="3" customFormat="1" x14ac:dyDescent="0.2">
      <c r="A11" s="3" t="s">
        <v>29</v>
      </c>
      <c r="G11" s="78"/>
    </row>
    <row r="12" spans="1:10" x14ac:dyDescent="0.2">
      <c r="A12" t="s">
        <v>112</v>
      </c>
      <c r="C12" s="89">
        <v>8384</v>
      </c>
      <c r="D12" s="11">
        <v>5300</v>
      </c>
      <c r="E12" s="11">
        <v>4461</v>
      </c>
      <c r="F12" s="11">
        <v>6434</v>
      </c>
      <c r="G12" s="77">
        <v>6404</v>
      </c>
      <c r="H12" s="15">
        <v>-30</v>
      </c>
      <c r="I12" s="15"/>
      <c r="J12" s="11"/>
    </row>
    <row r="13" spans="1:10" x14ac:dyDescent="0.2">
      <c r="A13" t="s">
        <v>101</v>
      </c>
      <c r="C13" s="89">
        <v>4423</v>
      </c>
      <c r="D13" s="11">
        <v>5529</v>
      </c>
      <c r="E13" s="11">
        <v>3677</v>
      </c>
      <c r="F13" s="11">
        <v>3499</v>
      </c>
      <c r="G13" s="77">
        <v>3156</v>
      </c>
      <c r="H13" s="15">
        <v>-343</v>
      </c>
      <c r="I13" s="15"/>
    </row>
    <row r="14" spans="1:10" x14ac:dyDescent="0.2">
      <c r="A14" t="s">
        <v>113</v>
      </c>
      <c r="B14" s="38"/>
      <c r="C14" s="89">
        <v>13752</v>
      </c>
      <c r="D14" s="11">
        <v>19310</v>
      </c>
      <c r="E14" s="11">
        <v>15431</v>
      </c>
      <c r="F14" s="11">
        <v>15030</v>
      </c>
      <c r="G14" s="77">
        <v>16498</v>
      </c>
      <c r="H14" s="15">
        <v>1468</v>
      </c>
      <c r="I14" s="15"/>
    </row>
    <row r="15" spans="1:10" x14ac:dyDescent="0.2">
      <c r="A15" t="s">
        <v>62</v>
      </c>
      <c r="B15" s="38">
        <v>11</v>
      </c>
      <c r="C15" s="89">
        <v>7264</v>
      </c>
      <c r="D15" s="11">
        <v>5111</v>
      </c>
      <c r="E15" s="11">
        <v>5836</v>
      </c>
      <c r="F15" s="11">
        <v>7054</v>
      </c>
      <c r="G15" s="77">
        <v>7151</v>
      </c>
      <c r="H15" s="15">
        <v>97</v>
      </c>
      <c r="I15" s="15"/>
    </row>
    <row r="16" spans="1:10" x14ac:dyDescent="0.2">
      <c r="A16" t="s">
        <v>120</v>
      </c>
      <c r="B16" s="38"/>
      <c r="C16" s="89">
        <v>2302</v>
      </c>
      <c r="D16" s="11">
        <v>2871</v>
      </c>
      <c r="E16" s="11">
        <v>2449</v>
      </c>
      <c r="F16" s="11">
        <v>2417</v>
      </c>
      <c r="G16" s="77">
        <v>2553</v>
      </c>
      <c r="H16" s="15">
        <v>136</v>
      </c>
      <c r="I16" s="15"/>
    </row>
    <row r="17" spans="1:9" x14ac:dyDescent="0.2">
      <c r="A17" t="s">
        <v>66</v>
      </c>
      <c r="B17" s="38"/>
      <c r="C17" s="89">
        <v>16</v>
      </c>
      <c r="D17" s="11">
        <v>9</v>
      </c>
      <c r="E17" s="11">
        <v>16</v>
      </c>
      <c r="F17" s="11">
        <v>16</v>
      </c>
      <c r="G17" s="77">
        <v>17</v>
      </c>
      <c r="H17" s="100">
        <v>0</v>
      </c>
      <c r="I17" s="15"/>
    </row>
    <row r="18" spans="1:9" s="3" customFormat="1" x14ac:dyDescent="0.2">
      <c r="A18" s="3" t="s">
        <v>67</v>
      </c>
      <c r="B18" s="38"/>
      <c r="C18" s="90">
        <v>36139</v>
      </c>
      <c r="D18" s="15">
        <v>38130</v>
      </c>
      <c r="E18" s="15">
        <v>31870</v>
      </c>
      <c r="F18" s="15">
        <v>34450</v>
      </c>
      <c r="G18" s="78">
        <v>35779</v>
      </c>
      <c r="H18" s="15">
        <v>1329</v>
      </c>
      <c r="I18" s="15"/>
    </row>
    <row r="19" spans="1:9" s="3" customFormat="1" x14ac:dyDescent="0.2">
      <c r="A19" s="3" t="s">
        <v>30</v>
      </c>
      <c r="B19" s="38"/>
      <c r="C19" s="15"/>
      <c r="D19" s="15"/>
      <c r="E19" s="15"/>
      <c r="F19" s="15"/>
      <c r="G19" s="78"/>
      <c r="H19" s="15"/>
      <c r="I19" s="15"/>
    </row>
    <row r="20" spans="1:9" x14ac:dyDescent="0.2">
      <c r="A20" t="s">
        <v>186</v>
      </c>
      <c r="B20" s="38">
        <v>12</v>
      </c>
      <c r="C20" s="89">
        <v>48613</v>
      </c>
      <c r="D20" s="11">
        <v>47419</v>
      </c>
      <c r="E20" s="11">
        <v>50227</v>
      </c>
      <c r="F20" s="11">
        <v>50227</v>
      </c>
      <c r="G20" s="77">
        <v>52879</v>
      </c>
      <c r="H20" s="15">
        <v>2652</v>
      </c>
      <c r="I20" s="15"/>
    </row>
    <row r="21" spans="1:9" x14ac:dyDescent="0.2">
      <c r="A21" s="7" t="s">
        <v>68</v>
      </c>
      <c r="B21" s="4" t="s">
        <v>190</v>
      </c>
      <c r="C21" s="89">
        <v>116593</v>
      </c>
      <c r="D21" s="11">
        <v>117083</v>
      </c>
      <c r="E21" s="11">
        <v>121785</v>
      </c>
      <c r="F21" s="11">
        <v>121237</v>
      </c>
      <c r="G21" s="77">
        <v>131521</v>
      </c>
      <c r="H21" s="15">
        <v>10284</v>
      </c>
      <c r="I21" s="15"/>
    </row>
    <row r="22" spans="1:9" x14ac:dyDescent="0.2">
      <c r="A22" t="s">
        <v>189</v>
      </c>
      <c r="B22" s="4" t="s">
        <v>191</v>
      </c>
      <c r="C22" s="89">
        <v>2915</v>
      </c>
      <c r="D22" s="11">
        <v>2789</v>
      </c>
      <c r="E22" s="11">
        <v>2690</v>
      </c>
      <c r="F22" s="11">
        <v>2694</v>
      </c>
      <c r="G22" s="77">
        <v>2773</v>
      </c>
      <c r="H22" s="15">
        <v>78</v>
      </c>
      <c r="I22" s="15"/>
    </row>
    <row r="23" spans="1:9" x14ac:dyDescent="0.2">
      <c r="A23" t="s">
        <v>196</v>
      </c>
      <c r="B23" s="4">
        <v>18</v>
      </c>
      <c r="C23" s="89">
        <v>3125</v>
      </c>
      <c r="D23" s="11">
        <v>2725</v>
      </c>
      <c r="E23" s="11">
        <v>3080</v>
      </c>
      <c r="F23" s="11">
        <v>3080</v>
      </c>
      <c r="G23" s="77">
        <v>3398</v>
      </c>
      <c r="H23" s="15">
        <v>319</v>
      </c>
      <c r="I23" s="15"/>
    </row>
    <row r="24" spans="1:9" x14ac:dyDescent="0.2">
      <c r="A24" t="s">
        <v>111</v>
      </c>
      <c r="B24" s="38">
        <v>19</v>
      </c>
      <c r="C24" s="89">
        <v>212</v>
      </c>
      <c r="D24" s="11">
        <v>269</v>
      </c>
      <c r="E24" s="11">
        <v>218</v>
      </c>
      <c r="F24" s="11">
        <v>218</v>
      </c>
      <c r="G24" s="77">
        <v>229</v>
      </c>
      <c r="H24" s="15">
        <v>11</v>
      </c>
      <c r="I24" s="15"/>
    </row>
    <row r="25" spans="1:9" x14ac:dyDescent="0.2">
      <c r="A25" s="7" t="s">
        <v>69</v>
      </c>
      <c r="B25" s="38">
        <v>20</v>
      </c>
      <c r="C25" s="11"/>
      <c r="D25" s="11"/>
      <c r="E25" s="11"/>
      <c r="F25" s="11"/>
      <c r="G25" s="77"/>
      <c r="H25" s="15"/>
      <c r="I25" s="15"/>
    </row>
    <row r="26" spans="1:9" x14ac:dyDescent="0.2">
      <c r="A26" s="39" t="s">
        <v>70</v>
      </c>
      <c r="B26" s="38"/>
      <c r="C26" s="89">
        <v>1590</v>
      </c>
      <c r="D26" s="11">
        <v>1610</v>
      </c>
      <c r="E26" s="11">
        <v>1685</v>
      </c>
      <c r="F26" s="11">
        <v>1742</v>
      </c>
      <c r="G26" s="77">
        <v>1471</v>
      </c>
      <c r="H26" s="15">
        <v>-271</v>
      </c>
      <c r="I26" s="15"/>
    </row>
    <row r="27" spans="1:9" x14ac:dyDescent="0.2">
      <c r="A27" s="39" t="s">
        <v>71</v>
      </c>
      <c r="B27" s="38"/>
      <c r="C27" s="89">
        <v>7406</v>
      </c>
      <c r="D27" s="11">
        <v>6345</v>
      </c>
      <c r="E27" s="11">
        <v>7137</v>
      </c>
      <c r="F27" s="11">
        <v>6752</v>
      </c>
      <c r="G27" s="77">
        <v>7717</v>
      </c>
      <c r="H27" s="15">
        <v>965</v>
      </c>
      <c r="I27" s="15"/>
    </row>
    <row r="28" spans="1:9" x14ac:dyDescent="0.2">
      <c r="A28" t="s">
        <v>72</v>
      </c>
      <c r="B28" s="38">
        <v>21</v>
      </c>
      <c r="C28" s="89">
        <v>1007</v>
      </c>
      <c r="D28" s="11">
        <v>1099</v>
      </c>
      <c r="E28" s="11">
        <v>1033</v>
      </c>
      <c r="F28" s="11">
        <v>1033</v>
      </c>
      <c r="G28" s="77">
        <v>1032</v>
      </c>
      <c r="H28" s="15">
        <v>-1</v>
      </c>
      <c r="I28" s="15"/>
    </row>
    <row r="29" spans="1:9" x14ac:dyDescent="0.2">
      <c r="A29" t="s">
        <v>172</v>
      </c>
      <c r="B29" s="38">
        <v>22</v>
      </c>
      <c r="C29" s="89">
        <v>66</v>
      </c>
      <c r="D29" s="11">
        <v>77</v>
      </c>
      <c r="E29" s="11">
        <v>41</v>
      </c>
      <c r="F29" s="11">
        <v>33</v>
      </c>
      <c r="G29" s="77">
        <v>40</v>
      </c>
      <c r="H29" s="15">
        <v>7</v>
      </c>
      <c r="I29" s="15"/>
    </row>
    <row r="30" spans="1:9" x14ac:dyDescent="0.2">
      <c r="A30" t="s">
        <v>63</v>
      </c>
      <c r="B30" s="38">
        <v>23</v>
      </c>
      <c r="C30" s="89">
        <v>14</v>
      </c>
      <c r="D30" s="11">
        <v>22</v>
      </c>
      <c r="E30" s="11">
        <v>14</v>
      </c>
      <c r="F30" s="11">
        <v>14</v>
      </c>
      <c r="G30" s="77">
        <v>16</v>
      </c>
      <c r="H30" s="15">
        <v>3</v>
      </c>
      <c r="I30" s="15"/>
    </row>
    <row r="31" spans="1:9" x14ac:dyDescent="0.2">
      <c r="A31" t="s">
        <v>73</v>
      </c>
      <c r="B31" s="38"/>
      <c r="C31" s="89">
        <v>599</v>
      </c>
      <c r="D31" s="11">
        <v>507</v>
      </c>
      <c r="E31" s="11">
        <v>576</v>
      </c>
      <c r="F31" s="11">
        <v>563</v>
      </c>
      <c r="G31" s="77">
        <v>952</v>
      </c>
      <c r="H31" s="15">
        <v>389</v>
      </c>
      <c r="I31" s="15"/>
    </row>
    <row r="32" spans="1:9" s="3" customFormat="1" x14ac:dyDescent="0.2">
      <c r="A32" s="3" t="s">
        <v>187</v>
      </c>
      <c r="B32" s="38"/>
      <c r="C32" s="90">
        <v>182140</v>
      </c>
      <c r="D32" s="15">
        <v>179945</v>
      </c>
      <c r="E32" s="15">
        <v>188485</v>
      </c>
      <c r="F32" s="15">
        <v>187593</v>
      </c>
      <c r="G32" s="78">
        <v>202029</v>
      </c>
      <c r="H32" s="15">
        <v>14436</v>
      </c>
      <c r="I32" s="15"/>
    </row>
    <row r="33" spans="1:9" s="3" customFormat="1" x14ac:dyDescent="0.2">
      <c r="A33" s="3" t="s">
        <v>188</v>
      </c>
      <c r="B33" s="38"/>
      <c r="C33" s="90">
        <v>218280</v>
      </c>
      <c r="D33" s="15">
        <v>218075</v>
      </c>
      <c r="E33" s="15">
        <v>220355</v>
      </c>
      <c r="F33" s="15">
        <v>222043</v>
      </c>
      <c r="G33" s="78">
        <v>237808</v>
      </c>
      <c r="H33" s="15">
        <v>15765</v>
      </c>
      <c r="I33" s="15"/>
    </row>
    <row r="34" spans="1:9" x14ac:dyDescent="0.2">
      <c r="A34" t="s">
        <v>32</v>
      </c>
      <c r="B34" s="38"/>
      <c r="C34" s="11"/>
      <c r="D34" s="11"/>
      <c r="E34" s="11"/>
      <c r="F34" s="11"/>
      <c r="G34" s="77"/>
      <c r="H34" s="15"/>
      <c r="I34" s="15"/>
    </row>
    <row r="35" spans="1:9" x14ac:dyDescent="0.2">
      <c r="A35" t="s">
        <v>33</v>
      </c>
      <c r="B35" s="38"/>
      <c r="C35" s="89">
        <v>19</v>
      </c>
      <c r="D35" s="11">
        <v>312</v>
      </c>
      <c r="E35" s="11">
        <v>19</v>
      </c>
      <c r="F35" s="11">
        <v>19</v>
      </c>
      <c r="G35" s="77">
        <v>23</v>
      </c>
      <c r="H35" s="15">
        <v>3</v>
      </c>
      <c r="I35" s="15"/>
    </row>
    <row r="36" spans="1:9" x14ac:dyDescent="0.2">
      <c r="A36" t="s">
        <v>34</v>
      </c>
      <c r="B36" s="38"/>
      <c r="C36" s="89">
        <v>291</v>
      </c>
      <c r="D36" s="11">
        <v>328</v>
      </c>
      <c r="E36" s="11">
        <v>273</v>
      </c>
      <c r="F36" s="11">
        <v>273</v>
      </c>
      <c r="G36" s="77">
        <v>273</v>
      </c>
      <c r="H36" s="100">
        <v>0</v>
      </c>
      <c r="I36" s="15"/>
    </row>
    <row r="37" spans="1:9" x14ac:dyDescent="0.2">
      <c r="A37" t="s">
        <v>35</v>
      </c>
      <c r="B37" s="38">
        <v>24</v>
      </c>
      <c r="C37" s="11"/>
      <c r="D37" s="11"/>
      <c r="E37" s="11"/>
      <c r="F37" s="11"/>
      <c r="G37" s="77"/>
      <c r="H37" s="15"/>
      <c r="I37" s="15"/>
    </row>
    <row r="38" spans="1:9" x14ac:dyDescent="0.2">
      <c r="A38" s="39" t="s">
        <v>182</v>
      </c>
      <c r="B38" s="38"/>
      <c r="C38" s="89">
        <v>3574</v>
      </c>
      <c r="D38" s="11">
        <v>3408</v>
      </c>
      <c r="E38" s="11">
        <v>3341</v>
      </c>
      <c r="F38" s="11">
        <v>3353</v>
      </c>
      <c r="G38" s="77">
        <v>3427</v>
      </c>
      <c r="H38" s="15">
        <v>75</v>
      </c>
      <c r="I38" s="15"/>
    </row>
    <row r="39" spans="1:9" x14ac:dyDescent="0.2">
      <c r="A39" s="39" t="s">
        <v>197</v>
      </c>
      <c r="B39" s="38"/>
      <c r="C39" s="89">
        <v>325</v>
      </c>
      <c r="D39" s="11">
        <v>332</v>
      </c>
      <c r="E39" s="11">
        <v>335</v>
      </c>
      <c r="F39" s="11">
        <v>335</v>
      </c>
      <c r="G39" s="77">
        <v>309</v>
      </c>
      <c r="H39" s="15">
        <v>-26</v>
      </c>
      <c r="I39" s="15"/>
    </row>
    <row r="40" spans="1:9" x14ac:dyDescent="0.2">
      <c r="A40" s="39" t="s">
        <v>183</v>
      </c>
      <c r="C40" s="89">
        <v>51555</v>
      </c>
      <c r="D40" s="11">
        <v>56864</v>
      </c>
      <c r="E40" s="11">
        <v>49160</v>
      </c>
      <c r="F40" s="11">
        <v>48862</v>
      </c>
      <c r="G40" s="77">
        <v>49384</v>
      </c>
      <c r="H40" s="15">
        <v>522</v>
      </c>
      <c r="I40" s="15"/>
    </row>
    <row r="41" spans="1:9" x14ac:dyDescent="0.2">
      <c r="A41" t="s">
        <v>171</v>
      </c>
      <c r="B41" s="38">
        <v>25</v>
      </c>
      <c r="C41" s="89">
        <v>4603</v>
      </c>
      <c r="D41" s="11">
        <v>4636</v>
      </c>
      <c r="E41" s="11">
        <v>4669</v>
      </c>
      <c r="F41" s="11">
        <v>4910</v>
      </c>
      <c r="G41" s="77">
        <v>4486</v>
      </c>
      <c r="H41" s="15">
        <v>-424</v>
      </c>
      <c r="I41" s="15"/>
    </row>
    <row r="42" spans="1:9" x14ac:dyDescent="0.2">
      <c r="A42" t="s">
        <v>74</v>
      </c>
      <c r="B42" s="38">
        <v>26</v>
      </c>
      <c r="C42" s="89">
        <v>4585</v>
      </c>
      <c r="D42" s="11">
        <v>4473</v>
      </c>
      <c r="E42" s="11">
        <v>4582</v>
      </c>
      <c r="F42" s="11">
        <v>4623</v>
      </c>
      <c r="G42" s="77">
        <v>4873</v>
      </c>
      <c r="H42" s="15">
        <v>250</v>
      </c>
      <c r="I42" s="15"/>
    </row>
    <row r="43" spans="1:9" x14ac:dyDescent="0.2">
      <c r="A43" t="s">
        <v>75</v>
      </c>
      <c r="B43" s="38"/>
      <c r="C43" s="89">
        <v>11119</v>
      </c>
      <c r="D43" s="11">
        <v>9858</v>
      </c>
      <c r="E43" s="11">
        <v>10786</v>
      </c>
      <c r="F43" s="11">
        <v>10380</v>
      </c>
      <c r="G43" s="77">
        <v>11810</v>
      </c>
      <c r="H43" s="15">
        <v>1430</v>
      </c>
      <c r="I43" s="15"/>
    </row>
    <row r="44" spans="1:9" x14ac:dyDescent="0.2">
      <c r="A44" t="s">
        <v>76</v>
      </c>
      <c r="B44" s="38">
        <v>27</v>
      </c>
      <c r="C44" s="89">
        <v>10225</v>
      </c>
      <c r="D44" s="11">
        <v>9819</v>
      </c>
      <c r="E44" s="11">
        <v>10501</v>
      </c>
      <c r="F44" s="11">
        <v>10539</v>
      </c>
      <c r="G44" s="77">
        <v>11245</v>
      </c>
      <c r="H44" s="15">
        <v>706</v>
      </c>
      <c r="I44" s="15"/>
    </row>
    <row r="45" spans="1:9" s="3" customFormat="1" x14ac:dyDescent="0.2">
      <c r="A45" s="3" t="s">
        <v>36</v>
      </c>
      <c r="B45" s="38"/>
      <c r="C45" s="90">
        <v>86296</v>
      </c>
      <c r="D45" s="15">
        <v>90030</v>
      </c>
      <c r="E45" s="15">
        <v>83667</v>
      </c>
      <c r="F45" s="15">
        <v>83294</v>
      </c>
      <c r="G45" s="78">
        <v>85831</v>
      </c>
      <c r="H45" s="15">
        <v>2537</v>
      </c>
      <c r="I45" s="15"/>
    </row>
    <row r="46" spans="1:9" s="2" customFormat="1" x14ac:dyDescent="0.2">
      <c r="A46" s="2" t="s">
        <v>77</v>
      </c>
      <c r="B46" s="37"/>
      <c r="C46" s="91">
        <v>131984</v>
      </c>
      <c r="D46" s="13">
        <v>128045</v>
      </c>
      <c r="E46" s="13">
        <v>136688</v>
      </c>
      <c r="F46" s="13">
        <v>138749</v>
      </c>
      <c r="G46" s="79">
        <v>151977</v>
      </c>
      <c r="H46" s="18">
        <v>13229</v>
      </c>
      <c r="I46" s="18"/>
    </row>
    <row r="47" spans="1:9" s="2" customFormat="1" x14ac:dyDescent="0.2">
      <c r="A47" s="3" t="s">
        <v>78</v>
      </c>
      <c r="B47" s="38"/>
      <c r="C47" s="13"/>
      <c r="D47" s="13"/>
      <c r="E47" s="13"/>
      <c r="F47" s="13"/>
      <c r="G47" s="79"/>
      <c r="H47" s="15"/>
      <c r="I47" s="15"/>
    </row>
    <row r="48" spans="1:9" s="2" customFormat="1" x14ac:dyDescent="0.2">
      <c r="A48" s="7" t="s">
        <v>79</v>
      </c>
      <c r="B48" s="38"/>
      <c r="C48" s="89">
        <v>0</v>
      </c>
      <c r="D48" s="11">
        <v>0</v>
      </c>
      <c r="E48" s="11">
        <v>0</v>
      </c>
      <c r="F48" s="11">
        <v>0</v>
      </c>
      <c r="G48" s="77">
        <v>0</v>
      </c>
      <c r="H48" s="15">
        <v>0</v>
      </c>
      <c r="I48" s="15"/>
    </row>
    <row r="49" spans="1:9" s="2" customFormat="1" x14ac:dyDescent="0.2">
      <c r="A49" s="7" t="s">
        <v>80</v>
      </c>
      <c r="B49" s="38"/>
      <c r="C49" s="89">
        <v>40329</v>
      </c>
      <c r="D49" s="11">
        <v>45268</v>
      </c>
      <c r="E49" s="11">
        <v>44738</v>
      </c>
      <c r="F49" s="11">
        <v>46722</v>
      </c>
      <c r="G49" s="77">
        <v>45177</v>
      </c>
      <c r="H49" s="15">
        <v>-1546</v>
      </c>
      <c r="I49" s="15"/>
    </row>
    <row r="50" spans="1:9" s="2" customFormat="1" x14ac:dyDescent="0.2">
      <c r="A50" t="s">
        <v>81</v>
      </c>
      <c r="B50" s="38"/>
      <c r="C50" s="89">
        <v>91654</v>
      </c>
      <c r="D50" s="11">
        <v>82777</v>
      </c>
      <c r="E50" s="11">
        <v>91950</v>
      </c>
      <c r="F50" s="11">
        <v>92026</v>
      </c>
      <c r="G50" s="77">
        <v>106801</v>
      </c>
      <c r="H50" s="15">
        <v>14775</v>
      </c>
      <c r="I50" s="15"/>
    </row>
    <row r="51" spans="1:9" s="2" customFormat="1" ht="12" thickBot="1" x14ac:dyDescent="0.25">
      <c r="A51" s="2" t="s">
        <v>37</v>
      </c>
      <c r="B51" s="38"/>
      <c r="C51" s="91">
        <v>131984</v>
      </c>
      <c r="D51" s="13">
        <v>128045</v>
      </c>
      <c r="E51" s="13">
        <v>136688</v>
      </c>
      <c r="F51" s="13">
        <v>138749</v>
      </c>
      <c r="G51" s="79">
        <v>151977</v>
      </c>
      <c r="H51" s="18">
        <v>13229</v>
      </c>
      <c r="I51" s="18"/>
    </row>
    <row r="52" spans="1:9" ht="12" thickBot="1" x14ac:dyDescent="0.25">
      <c r="A52" s="60" t="s">
        <v>82</v>
      </c>
      <c r="B52" s="61"/>
      <c r="C52" s="66"/>
      <c r="D52" s="66"/>
      <c r="E52" s="66"/>
      <c r="F52" s="66"/>
      <c r="G52" s="81"/>
      <c r="H52" s="59"/>
      <c r="I52" s="15"/>
    </row>
    <row r="53" spans="1:9" x14ac:dyDescent="0.2">
      <c r="A53" s="3" t="s">
        <v>83</v>
      </c>
      <c r="B53" s="3"/>
      <c r="C53" s="90">
        <v>-50157</v>
      </c>
      <c r="D53" s="15">
        <v>-51900</v>
      </c>
      <c r="E53" s="15">
        <v>-51797</v>
      </c>
      <c r="F53" s="15">
        <v>-48844</v>
      </c>
      <c r="G53" s="78">
        <v>-50052</v>
      </c>
      <c r="H53" s="15">
        <v>-1208</v>
      </c>
      <c r="I53" s="15"/>
    </row>
    <row r="54" spans="1:9" x14ac:dyDescent="0.2">
      <c r="A54" s="3" t="s">
        <v>84</v>
      </c>
      <c r="B54" s="3"/>
      <c r="C54" s="90">
        <v>50157</v>
      </c>
      <c r="D54" s="15">
        <v>51900</v>
      </c>
      <c r="E54" s="15">
        <v>51797</v>
      </c>
      <c r="F54" s="15">
        <v>48844</v>
      </c>
      <c r="G54" s="78">
        <v>50052</v>
      </c>
      <c r="H54" s="15">
        <v>1208</v>
      </c>
      <c r="I54" s="15"/>
    </row>
    <row r="55" spans="1:9" x14ac:dyDescent="0.2">
      <c r="A55" s="3" t="s">
        <v>85</v>
      </c>
      <c r="C55" s="11"/>
      <c r="D55" s="11"/>
      <c r="E55" s="11"/>
      <c r="F55" s="11"/>
      <c r="G55" s="77"/>
      <c r="H55" s="15"/>
      <c r="I55" s="15"/>
    </row>
    <row r="56" spans="1:9" x14ac:dyDescent="0.2">
      <c r="A56" t="s">
        <v>86</v>
      </c>
      <c r="C56" s="89">
        <v>55765</v>
      </c>
      <c r="D56" s="11">
        <v>61244</v>
      </c>
      <c r="E56" s="11">
        <v>53129</v>
      </c>
      <c r="F56" s="11">
        <v>52842</v>
      </c>
      <c r="G56" s="77">
        <v>53417</v>
      </c>
      <c r="H56" s="15">
        <v>574</v>
      </c>
      <c r="I56" s="15"/>
    </row>
    <row r="57" spans="1:9" x14ac:dyDescent="0.2">
      <c r="A57" s="3" t="s">
        <v>160</v>
      </c>
      <c r="C57" s="89">
        <v>26558</v>
      </c>
      <c r="D57" s="11">
        <v>30139</v>
      </c>
      <c r="E57" s="11">
        <v>23569</v>
      </c>
      <c r="F57" s="11">
        <v>24963</v>
      </c>
      <c r="G57" s="77">
        <v>26058</v>
      </c>
      <c r="H57" s="15">
        <v>1095</v>
      </c>
      <c r="I57" s="15"/>
    </row>
    <row r="58" spans="1:9" x14ac:dyDescent="0.2">
      <c r="A58" s="3" t="s">
        <v>85</v>
      </c>
      <c r="B58" s="3"/>
      <c r="C58" s="90">
        <v>29206</v>
      </c>
      <c r="D58" s="15">
        <v>31105</v>
      </c>
      <c r="E58" s="15">
        <v>29560</v>
      </c>
      <c r="F58" s="15">
        <v>27879</v>
      </c>
      <c r="G58" s="78">
        <v>27358</v>
      </c>
      <c r="H58" s="15">
        <v>-521</v>
      </c>
      <c r="I58" s="15"/>
    </row>
    <row r="59" spans="1:9" x14ac:dyDescent="0.2">
      <c r="A59" t="s">
        <v>264</v>
      </c>
      <c r="C59" s="11"/>
      <c r="H59" s="3"/>
      <c r="I59" s="3"/>
    </row>
    <row r="60" spans="1:9" x14ac:dyDescent="0.2">
      <c r="A60" s="24" t="s">
        <v>267</v>
      </c>
    </row>
  </sheetData>
  <mergeCells count="4">
    <mergeCell ref="D5:H5"/>
    <mergeCell ref="A2:H2"/>
    <mergeCell ref="A3:H3"/>
    <mergeCell ref="A1:H1"/>
  </mergeCells>
  <phoneticPr fontId="0" type="noConversion"/>
  <pageMargins left="0.75" right="0.75" top="1" bottom="1" header="0.5" footer="0.5"/>
  <pageSetup paperSize="9" scale="92" orientation="portrait" r:id="rId1"/>
  <headerFooter alignWithMargins="0"/>
  <ignoredErrors>
    <ignoredError sqref="D9:G9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4">
    <tabColor indexed="24"/>
    <pageSetUpPr fitToPage="1"/>
  </sheetPr>
  <dimension ref="A1:E17"/>
  <sheetViews>
    <sheetView showGridLines="0" workbookViewId="0">
      <selection activeCell="C6" sqref="C6"/>
    </sheetView>
  </sheetViews>
  <sheetFormatPr defaultRowHeight="11.25" x14ac:dyDescent="0.2"/>
  <cols>
    <col min="1" max="1" width="44.5" customWidth="1"/>
    <col min="2" max="3" width="14.33203125" customWidth="1"/>
    <col min="4" max="4" width="12.6640625" bestFit="1" customWidth="1"/>
    <col min="5" max="5" width="17.83203125" customWidth="1"/>
  </cols>
  <sheetData>
    <row r="1" spans="1:5" x14ac:dyDescent="0.2">
      <c r="A1" s="35" t="s">
        <v>156</v>
      </c>
      <c r="B1" s="7"/>
      <c r="D1" s="7"/>
      <c r="E1" s="7"/>
    </row>
    <row r="2" spans="1:5" x14ac:dyDescent="0.2">
      <c r="A2" s="2"/>
      <c r="B2" s="7"/>
      <c r="C2" s="2"/>
      <c r="D2" s="7"/>
      <c r="E2" s="7"/>
    </row>
    <row r="3" spans="1:5" ht="33.75" x14ac:dyDescent="0.2">
      <c r="A3" s="47"/>
      <c r="B3" s="48" t="s">
        <v>149</v>
      </c>
      <c r="C3" s="49" t="s">
        <v>148</v>
      </c>
      <c r="D3" s="49" t="s">
        <v>150</v>
      </c>
      <c r="E3" s="50" t="s">
        <v>143</v>
      </c>
    </row>
    <row r="4" spans="1:5" x14ac:dyDescent="0.2">
      <c r="A4" s="7"/>
      <c r="B4" s="51" t="s">
        <v>0</v>
      </c>
      <c r="C4" s="51" t="s">
        <v>0</v>
      </c>
      <c r="D4" s="51" t="s">
        <v>0</v>
      </c>
      <c r="E4" s="51" t="s">
        <v>0</v>
      </c>
    </row>
    <row r="5" spans="1:5" x14ac:dyDescent="0.2">
      <c r="A5" s="7"/>
      <c r="B5" s="7"/>
      <c r="C5" s="7"/>
      <c r="D5" s="7"/>
      <c r="E5" s="7"/>
    </row>
    <row r="6" spans="1:5" x14ac:dyDescent="0.2">
      <c r="A6" s="41" t="s">
        <v>164</v>
      </c>
      <c r="B6" s="45">
        <f>'App 1 Table 1.18'!C48</f>
        <v>0</v>
      </c>
      <c r="C6" s="45">
        <f>'App 1 Table 1.18'!C50</f>
        <v>91654</v>
      </c>
      <c r="D6" s="45">
        <f>'App 1 Table 1.18'!C49</f>
        <v>40329</v>
      </c>
      <c r="E6" s="45">
        <f>SUM(B6:D6)</f>
        <v>131983</v>
      </c>
    </row>
    <row r="7" spans="1:5" x14ac:dyDescent="0.2">
      <c r="A7" s="7"/>
      <c r="B7" s="45"/>
      <c r="C7" s="45"/>
      <c r="D7" s="45"/>
      <c r="E7" s="45"/>
    </row>
    <row r="8" spans="1:5" x14ac:dyDescent="0.2">
      <c r="A8" s="7" t="s">
        <v>144</v>
      </c>
      <c r="B8" s="45">
        <v>0</v>
      </c>
      <c r="C8" s="45">
        <v>0</v>
      </c>
      <c r="D8" s="45">
        <v>0</v>
      </c>
      <c r="E8" s="45">
        <v>0</v>
      </c>
    </row>
    <row r="9" spans="1:5" x14ac:dyDescent="0.2">
      <c r="A9" s="7"/>
      <c r="B9" s="45"/>
      <c r="C9" s="45"/>
      <c r="D9" s="45"/>
      <c r="E9" s="45"/>
    </row>
    <row r="10" spans="1:5" x14ac:dyDescent="0.2">
      <c r="A10" s="3" t="s">
        <v>145</v>
      </c>
      <c r="B10" s="45"/>
      <c r="C10" s="45"/>
      <c r="D10" s="45"/>
      <c r="E10" s="45"/>
    </row>
    <row r="11" spans="1:5" x14ac:dyDescent="0.2">
      <c r="A11" s="41" t="s">
        <v>146</v>
      </c>
      <c r="B11" s="45">
        <v>0</v>
      </c>
      <c r="C11" s="45">
        <v>0</v>
      </c>
      <c r="D11" s="45">
        <v>0</v>
      </c>
      <c r="E11" s="45">
        <f>SUM(B11:D11)</f>
        <v>0</v>
      </c>
    </row>
    <row r="12" spans="1:5" x14ac:dyDescent="0.2">
      <c r="A12" s="7" t="s">
        <v>133</v>
      </c>
      <c r="B12" s="45">
        <v>0</v>
      </c>
      <c r="C12" s="45">
        <v>0</v>
      </c>
      <c r="D12" s="45">
        <v>0</v>
      </c>
      <c r="E12" s="45">
        <f>SUM(B12:D12)</f>
        <v>0</v>
      </c>
    </row>
    <row r="13" spans="1:5" x14ac:dyDescent="0.2">
      <c r="A13" s="7" t="s">
        <v>26</v>
      </c>
      <c r="B13" s="45">
        <v>0</v>
      </c>
      <c r="C13" s="45">
        <v>0</v>
      </c>
      <c r="D13" s="45">
        <v>0</v>
      </c>
      <c r="E13" s="45">
        <f>SUM(B13:D13)</f>
        <v>0</v>
      </c>
    </row>
    <row r="14" spans="1:5" x14ac:dyDescent="0.2">
      <c r="A14" s="7"/>
      <c r="B14" s="45"/>
      <c r="C14" s="45"/>
      <c r="D14" s="45"/>
      <c r="E14" s="45"/>
    </row>
    <row r="15" spans="1:5" x14ac:dyDescent="0.2">
      <c r="A15" s="2" t="s">
        <v>165</v>
      </c>
      <c r="B15" s="46">
        <f>SUM(B6:B13)</f>
        <v>0</v>
      </c>
      <c r="C15" s="46">
        <v>0</v>
      </c>
      <c r="D15" s="46">
        <v>0</v>
      </c>
      <c r="E15" s="46">
        <v>0</v>
      </c>
    </row>
    <row r="17" spans="2:5" x14ac:dyDescent="0.2">
      <c r="B17" s="44">
        <f>B15-'App 1 Table 1.18'!G48</f>
        <v>0</v>
      </c>
      <c r="C17" s="44">
        <f>C15-'App 1 Table 1.18'!G50</f>
        <v>-106801</v>
      </c>
      <c r="D17" s="44">
        <f>D15-'App 1 Table 1.18'!G49</f>
        <v>-45177</v>
      </c>
      <c r="E17" s="44">
        <f>E15-'App 1 Table 1.18'!G51</f>
        <v>-151977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>
    <pageSetUpPr fitToPage="1"/>
  </sheetPr>
  <dimension ref="A1:H18"/>
  <sheetViews>
    <sheetView showGridLines="0" zoomScaleNormal="100" workbookViewId="0">
      <selection sqref="A1:D1"/>
    </sheetView>
  </sheetViews>
  <sheetFormatPr defaultRowHeight="11.25" x14ac:dyDescent="0.2"/>
  <cols>
    <col min="1" max="1" width="50.83203125" customWidth="1"/>
    <col min="2" max="2" width="14.33203125" customWidth="1"/>
    <col min="3" max="3" width="12.6640625" bestFit="1" customWidth="1"/>
    <col min="4" max="4" width="17.83203125" customWidth="1"/>
    <col min="7" max="7" width="10.6640625" bestFit="1" customWidth="1"/>
    <col min="8" max="8" width="9.6640625" bestFit="1" customWidth="1"/>
  </cols>
  <sheetData>
    <row r="1" spans="1:8" x14ac:dyDescent="0.2">
      <c r="A1" s="116" t="s">
        <v>295</v>
      </c>
      <c r="B1" s="116"/>
      <c r="C1" s="116"/>
      <c r="D1" s="116"/>
    </row>
    <row r="2" spans="1:8" ht="18" customHeight="1" x14ac:dyDescent="0.2">
      <c r="A2" s="114" t="s">
        <v>302</v>
      </c>
      <c r="B2" s="114"/>
      <c r="C2" s="114"/>
      <c r="D2" s="114"/>
    </row>
    <row r="3" spans="1:8" ht="16.5" customHeight="1" x14ac:dyDescent="0.2">
      <c r="A3" s="113" t="s">
        <v>273</v>
      </c>
      <c r="B3" s="113"/>
      <c r="C3" s="113"/>
      <c r="D3" s="113"/>
    </row>
    <row r="4" spans="1:8" ht="33.75" x14ac:dyDescent="0.2">
      <c r="A4" s="47"/>
      <c r="B4" s="53" t="s">
        <v>148</v>
      </c>
      <c r="C4" s="54" t="s">
        <v>150</v>
      </c>
      <c r="D4" s="55" t="s">
        <v>143</v>
      </c>
    </row>
    <row r="5" spans="1:8" x14ac:dyDescent="0.2">
      <c r="A5" s="42"/>
      <c r="B5" s="56" t="s">
        <v>0</v>
      </c>
      <c r="C5" s="56" t="s">
        <v>0</v>
      </c>
      <c r="D5" s="56" t="s">
        <v>0</v>
      </c>
    </row>
    <row r="6" spans="1:8" x14ac:dyDescent="0.2">
      <c r="A6" s="42"/>
      <c r="B6" s="56"/>
      <c r="C6" s="56"/>
      <c r="D6" s="56"/>
    </row>
    <row r="7" spans="1:8" x14ac:dyDescent="0.2">
      <c r="A7" s="3" t="s">
        <v>250</v>
      </c>
      <c r="B7" s="15">
        <v>78464</v>
      </c>
      <c r="C7" s="15">
        <v>34118</v>
      </c>
      <c r="D7" s="15">
        <v>112582</v>
      </c>
      <c r="F7" s="11"/>
    </row>
    <row r="8" spans="1:8" x14ac:dyDescent="0.2">
      <c r="A8" t="s">
        <v>173</v>
      </c>
      <c r="B8" s="11">
        <v>0</v>
      </c>
      <c r="C8" s="11">
        <v>5558</v>
      </c>
      <c r="D8" s="11">
        <v>5558</v>
      </c>
    </row>
    <row r="9" spans="1:8" x14ac:dyDescent="0.2">
      <c r="A9" t="s">
        <v>192</v>
      </c>
      <c r="B9" s="11">
        <v>13190</v>
      </c>
      <c r="C9" s="11">
        <v>654</v>
      </c>
      <c r="D9" s="11">
        <v>13844</v>
      </c>
    </row>
    <row r="10" spans="1:8" s="3" customFormat="1" x14ac:dyDescent="0.2">
      <c r="A10" s="3" t="s">
        <v>177</v>
      </c>
      <c r="B10" s="15">
        <v>13190</v>
      </c>
      <c r="C10" s="15">
        <v>6212</v>
      </c>
      <c r="D10" s="15">
        <v>19402</v>
      </c>
    </row>
    <row r="11" spans="1:8" x14ac:dyDescent="0.2">
      <c r="A11" s="2" t="s">
        <v>251</v>
      </c>
      <c r="B11" s="70">
        <v>91654</v>
      </c>
      <c r="C11" s="70">
        <v>40329</v>
      </c>
      <c r="D11" s="70">
        <v>131984</v>
      </c>
      <c r="F11" s="11"/>
      <c r="G11" s="11"/>
      <c r="H11" s="11"/>
    </row>
    <row r="12" spans="1:8" x14ac:dyDescent="0.2">
      <c r="B12" s="11"/>
      <c r="C12" s="11"/>
      <c r="D12" s="11"/>
    </row>
    <row r="13" spans="1:8" x14ac:dyDescent="0.2">
      <c r="A13" s="3" t="s">
        <v>258</v>
      </c>
      <c r="B13" s="15">
        <v>91654</v>
      </c>
      <c r="C13" s="15">
        <v>40329</v>
      </c>
      <c r="D13" s="15">
        <v>131984</v>
      </c>
    </row>
    <row r="14" spans="1:8" x14ac:dyDescent="0.2">
      <c r="A14" t="s">
        <v>173</v>
      </c>
      <c r="B14" s="11">
        <v>0</v>
      </c>
      <c r="C14" s="11">
        <v>4830</v>
      </c>
      <c r="D14" s="11">
        <v>4830</v>
      </c>
    </row>
    <row r="15" spans="1:8" x14ac:dyDescent="0.2">
      <c r="A15" t="s">
        <v>50</v>
      </c>
      <c r="B15" s="11">
        <v>15146</v>
      </c>
      <c r="C15" s="11">
        <v>17</v>
      </c>
      <c r="D15" s="11">
        <v>15164</v>
      </c>
    </row>
    <row r="16" spans="1:8" x14ac:dyDescent="0.2">
      <c r="A16" s="3" t="s">
        <v>177</v>
      </c>
      <c r="B16" s="15">
        <v>15146</v>
      </c>
      <c r="C16" s="15">
        <v>4847</v>
      </c>
      <c r="D16" s="15">
        <v>19993</v>
      </c>
    </row>
    <row r="17" spans="1:4" x14ac:dyDescent="0.2">
      <c r="A17" s="2" t="s">
        <v>259</v>
      </c>
      <c r="B17" s="70">
        <v>106801</v>
      </c>
      <c r="C17" s="70">
        <v>45177</v>
      </c>
      <c r="D17" s="70">
        <v>151977</v>
      </c>
    </row>
    <row r="18" spans="1:4" x14ac:dyDescent="0.2">
      <c r="A18" s="24" t="s">
        <v>267</v>
      </c>
    </row>
  </sheetData>
  <mergeCells count="3">
    <mergeCell ref="A2:D2"/>
    <mergeCell ref="A3:D3"/>
    <mergeCell ref="A1:D1"/>
  </mergeCells>
  <phoneticPr fontId="0" type="noConversion"/>
  <pageMargins left="0.75" right="0.75" top="1" bottom="1" header="0.5" footer="0.5"/>
  <pageSetup paperSize="9" scale="8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pageSetUpPr fitToPage="1"/>
  </sheetPr>
  <dimension ref="A1:J101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style="24" customWidth="1"/>
    <col min="2" max="2" width="5.83203125" bestFit="1" customWidth="1"/>
    <col min="3" max="3" width="11.6640625" bestFit="1" customWidth="1"/>
    <col min="4" max="9" width="9.83203125" customWidth="1"/>
  </cols>
  <sheetData>
    <row r="1" spans="1:10" x14ac:dyDescent="0.2">
      <c r="A1" s="116" t="s">
        <v>296</v>
      </c>
      <c r="B1" s="116"/>
      <c r="C1" s="116"/>
      <c r="D1" s="116"/>
      <c r="E1" s="116"/>
      <c r="F1" s="116"/>
      <c r="G1" s="116"/>
      <c r="H1" s="116"/>
    </row>
    <row r="2" spans="1:10" ht="15.75" x14ac:dyDescent="0.2">
      <c r="A2" s="110" t="s">
        <v>299</v>
      </c>
      <c r="B2" s="110"/>
      <c r="C2" s="110"/>
      <c r="D2" s="110"/>
      <c r="E2" s="110"/>
      <c r="F2" s="110"/>
      <c r="G2" s="110"/>
      <c r="H2" s="110"/>
    </row>
    <row r="3" spans="1:10" ht="11.25" customHeight="1" x14ac:dyDescent="0.2">
      <c r="A3" s="111" t="s">
        <v>275</v>
      </c>
      <c r="B3" s="111"/>
      <c r="C3" s="111"/>
      <c r="D3" s="111"/>
      <c r="E3" s="111"/>
      <c r="F3" s="111"/>
      <c r="G3" s="111"/>
      <c r="H3" s="111"/>
    </row>
    <row r="4" spans="1:10" s="10" customFormat="1" ht="6.75" x14ac:dyDescent="0.15">
      <c r="A4" s="29"/>
      <c r="B4" s="29"/>
      <c r="C4" s="9"/>
      <c r="D4" s="9"/>
      <c r="E4" s="9"/>
      <c r="F4" s="9"/>
      <c r="G4" s="9"/>
      <c r="H4" s="20"/>
      <c r="I4" s="69"/>
    </row>
    <row r="5" spans="1:10" x14ac:dyDescent="0.2">
      <c r="B5" s="24"/>
      <c r="C5" s="4" t="s">
        <v>247</v>
      </c>
      <c r="D5" s="109" t="s">
        <v>257</v>
      </c>
      <c r="E5" s="109"/>
      <c r="F5" s="109"/>
      <c r="G5" s="109"/>
      <c r="H5" s="109"/>
      <c r="I5" s="4"/>
    </row>
    <row r="6" spans="1:10" x14ac:dyDescent="0.2">
      <c r="B6" s="24"/>
      <c r="C6" s="4"/>
      <c r="D6" s="4" t="s">
        <v>7</v>
      </c>
      <c r="E6" s="4" t="s">
        <v>2</v>
      </c>
      <c r="F6" s="4" t="s">
        <v>194</v>
      </c>
      <c r="G6" s="82"/>
      <c r="H6" s="21" t="s">
        <v>6</v>
      </c>
      <c r="I6" s="21"/>
    </row>
    <row r="7" spans="1:10" x14ac:dyDescent="0.2">
      <c r="B7" s="24" t="s">
        <v>110</v>
      </c>
      <c r="C7" s="4" t="s">
        <v>1</v>
      </c>
      <c r="D7" s="4" t="s">
        <v>255</v>
      </c>
      <c r="E7" s="4" t="s">
        <v>8</v>
      </c>
      <c r="F7" s="4" t="s">
        <v>253</v>
      </c>
      <c r="G7" s="82" t="s">
        <v>1</v>
      </c>
      <c r="H7" s="21" t="s">
        <v>254</v>
      </c>
      <c r="I7" s="21"/>
    </row>
    <row r="8" spans="1:10" x14ac:dyDescent="0.2">
      <c r="B8" s="24"/>
      <c r="C8" s="4" t="s">
        <v>0</v>
      </c>
      <c r="D8" s="4" t="s">
        <v>0</v>
      </c>
      <c r="E8" s="4" t="s">
        <v>0</v>
      </c>
      <c r="F8" s="4" t="s">
        <v>0</v>
      </c>
      <c r="G8" s="82" t="s">
        <v>0</v>
      </c>
      <c r="H8" s="21" t="s">
        <v>0</v>
      </c>
      <c r="I8" s="21"/>
    </row>
    <row r="9" spans="1:10" x14ac:dyDescent="0.2">
      <c r="B9" s="24"/>
      <c r="C9" s="4"/>
      <c r="D9" s="5" t="s">
        <v>3</v>
      </c>
      <c r="E9" s="5" t="s">
        <v>4</v>
      </c>
      <c r="F9" s="5" t="s">
        <v>5</v>
      </c>
      <c r="G9" s="6" t="s">
        <v>195</v>
      </c>
      <c r="H9" s="22" t="s">
        <v>248</v>
      </c>
      <c r="I9" s="22"/>
    </row>
    <row r="10" spans="1:10" x14ac:dyDescent="0.2">
      <c r="A10" s="25" t="s">
        <v>129</v>
      </c>
      <c r="B10" s="24"/>
      <c r="C10" s="4"/>
      <c r="D10" s="5"/>
      <c r="E10" s="5"/>
      <c r="F10" s="5"/>
      <c r="G10" s="6"/>
      <c r="H10" s="22"/>
      <c r="I10" s="22"/>
    </row>
    <row r="11" spans="1:10" x14ac:dyDescent="0.2">
      <c r="A11" s="3" t="s">
        <v>122</v>
      </c>
      <c r="B11" s="3"/>
      <c r="C11" s="11"/>
      <c r="D11" s="11"/>
      <c r="E11" s="11"/>
      <c r="F11" s="11"/>
      <c r="G11" s="12"/>
      <c r="H11" s="15"/>
      <c r="I11" s="15"/>
    </row>
    <row r="12" spans="1:10" x14ac:dyDescent="0.2">
      <c r="A12" t="s">
        <v>252</v>
      </c>
      <c r="C12" s="89">
        <v>10760</v>
      </c>
      <c r="D12" s="11">
        <v>10565</v>
      </c>
      <c r="E12" s="11">
        <v>11436</v>
      </c>
      <c r="F12" s="11">
        <v>11612</v>
      </c>
      <c r="G12" s="12">
        <v>12035</v>
      </c>
      <c r="H12" s="15">
        <v>423</v>
      </c>
      <c r="I12" s="15"/>
      <c r="J12" s="11"/>
    </row>
    <row r="13" spans="1:10" x14ac:dyDescent="0.2">
      <c r="A13" t="s">
        <v>39</v>
      </c>
      <c r="C13" s="89">
        <v>15637</v>
      </c>
      <c r="D13" s="11">
        <v>16087</v>
      </c>
      <c r="E13" s="11">
        <v>16927</v>
      </c>
      <c r="F13" s="11">
        <v>16839</v>
      </c>
      <c r="G13" s="12">
        <v>17235</v>
      </c>
      <c r="H13" s="15">
        <v>396</v>
      </c>
      <c r="I13" s="15"/>
    </row>
    <row r="14" spans="1:10" x14ac:dyDescent="0.2">
      <c r="A14" t="s">
        <v>38</v>
      </c>
      <c r="C14" s="89">
        <v>28674</v>
      </c>
      <c r="D14" s="11">
        <v>28742</v>
      </c>
      <c r="E14" s="11">
        <v>29194</v>
      </c>
      <c r="F14" s="11">
        <v>29382</v>
      </c>
      <c r="G14" s="12">
        <v>30454</v>
      </c>
      <c r="H14" s="15">
        <v>1072</v>
      </c>
      <c r="I14" s="15"/>
    </row>
    <row r="15" spans="1:10" x14ac:dyDescent="0.2">
      <c r="A15" t="s">
        <v>88</v>
      </c>
      <c r="C15" s="89">
        <v>440</v>
      </c>
      <c r="D15" s="11">
        <v>395</v>
      </c>
      <c r="E15" s="11">
        <v>592</v>
      </c>
      <c r="F15" s="11">
        <v>687</v>
      </c>
      <c r="G15" s="12">
        <v>786</v>
      </c>
      <c r="H15" s="15">
        <v>99</v>
      </c>
      <c r="I15" s="15"/>
    </row>
    <row r="16" spans="1:10" x14ac:dyDescent="0.2">
      <c r="A16" t="s">
        <v>89</v>
      </c>
      <c r="C16" s="89">
        <v>0</v>
      </c>
      <c r="D16" s="11">
        <v>0</v>
      </c>
      <c r="E16" s="11">
        <v>0</v>
      </c>
      <c r="F16" s="11">
        <v>0</v>
      </c>
      <c r="G16" s="12">
        <v>0</v>
      </c>
      <c r="H16" s="15">
        <v>0</v>
      </c>
      <c r="I16" s="15"/>
    </row>
    <row r="17" spans="1:9" x14ac:dyDescent="0.2">
      <c r="A17" t="s">
        <v>26</v>
      </c>
      <c r="C17" s="89">
        <v>15696</v>
      </c>
      <c r="D17" s="11">
        <v>11771</v>
      </c>
      <c r="E17" s="11">
        <v>13516</v>
      </c>
      <c r="F17" s="11">
        <v>14432</v>
      </c>
      <c r="G17" s="12">
        <v>15288</v>
      </c>
      <c r="H17" s="15">
        <v>856</v>
      </c>
      <c r="I17" s="15"/>
    </row>
    <row r="18" spans="1:9" s="3" customFormat="1" x14ac:dyDescent="0.2">
      <c r="A18" s="3" t="s">
        <v>123</v>
      </c>
      <c r="C18" s="90">
        <v>71208</v>
      </c>
      <c r="D18" s="15">
        <v>67560</v>
      </c>
      <c r="E18" s="15">
        <v>71664</v>
      </c>
      <c r="F18" s="15">
        <v>72953</v>
      </c>
      <c r="G18" s="16">
        <v>75798</v>
      </c>
      <c r="H18" s="15">
        <v>2845</v>
      </c>
      <c r="I18" s="15"/>
    </row>
    <row r="19" spans="1:9" x14ac:dyDescent="0.2">
      <c r="A19" s="3" t="s">
        <v>128</v>
      </c>
      <c r="B19" s="3"/>
      <c r="C19" s="11"/>
      <c r="D19" s="11"/>
      <c r="E19" s="11"/>
      <c r="F19" s="11"/>
      <c r="G19" s="12"/>
      <c r="H19" s="15"/>
      <c r="I19" s="15"/>
    </row>
    <row r="20" spans="1:9" x14ac:dyDescent="0.2">
      <c r="A20" t="s">
        <v>90</v>
      </c>
      <c r="C20" s="89">
        <v>-17251</v>
      </c>
      <c r="D20" s="11">
        <v>-18161</v>
      </c>
      <c r="E20" s="11">
        <v>-18920</v>
      </c>
      <c r="F20" s="11">
        <v>-19264</v>
      </c>
      <c r="G20" s="12">
        <v>-18922</v>
      </c>
      <c r="H20" s="15">
        <v>341</v>
      </c>
      <c r="I20" s="15"/>
    </row>
    <row r="21" spans="1:9" x14ac:dyDescent="0.2">
      <c r="A21" t="s">
        <v>141</v>
      </c>
      <c r="C21" s="89">
        <v>-29104</v>
      </c>
      <c r="D21" s="11">
        <v>-29363</v>
      </c>
      <c r="E21" s="11">
        <v>-30363</v>
      </c>
      <c r="F21" s="11">
        <v>-30507</v>
      </c>
      <c r="G21" s="12">
        <v>-30998</v>
      </c>
      <c r="H21" s="15">
        <v>-491</v>
      </c>
      <c r="I21" s="15"/>
    </row>
    <row r="22" spans="1:9" x14ac:dyDescent="0.2">
      <c r="A22" t="s">
        <v>41</v>
      </c>
      <c r="C22" s="89">
        <v>-1413</v>
      </c>
      <c r="D22" s="11">
        <v>-1176</v>
      </c>
      <c r="E22" s="11">
        <v>-1600</v>
      </c>
      <c r="F22" s="11">
        <v>-1627</v>
      </c>
      <c r="G22" s="12">
        <v>-1658</v>
      </c>
      <c r="H22" s="15">
        <v>-31</v>
      </c>
      <c r="I22" s="15"/>
    </row>
    <row r="23" spans="1:9" x14ac:dyDescent="0.2">
      <c r="A23" t="s">
        <v>40</v>
      </c>
      <c r="C23" s="89">
        <v>-6636</v>
      </c>
      <c r="D23" s="11">
        <v>-6507</v>
      </c>
      <c r="E23" s="11">
        <v>-7309</v>
      </c>
      <c r="F23" s="11">
        <v>-6827</v>
      </c>
      <c r="G23" s="12">
        <v>-7013</v>
      </c>
      <c r="H23" s="15">
        <v>-186</v>
      </c>
      <c r="I23" s="15"/>
    </row>
    <row r="24" spans="1:9" x14ac:dyDescent="0.2">
      <c r="A24" t="s">
        <v>89</v>
      </c>
      <c r="C24" s="89">
        <v>0</v>
      </c>
      <c r="D24" s="11">
        <v>0</v>
      </c>
      <c r="E24" s="11">
        <v>0</v>
      </c>
      <c r="F24" s="11">
        <v>0</v>
      </c>
      <c r="G24" s="12">
        <v>0</v>
      </c>
      <c r="H24" s="15">
        <v>0</v>
      </c>
      <c r="I24" s="15"/>
    </row>
    <row r="25" spans="1:9" x14ac:dyDescent="0.2">
      <c r="A25" t="s">
        <v>42</v>
      </c>
      <c r="C25" s="89">
        <v>-5497</v>
      </c>
      <c r="D25" s="11">
        <v>-5039</v>
      </c>
      <c r="E25" s="11">
        <v>-5368</v>
      </c>
      <c r="F25" s="11">
        <v>-5548</v>
      </c>
      <c r="G25" s="12">
        <v>-6336</v>
      </c>
      <c r="H25" s="15">
        <v>-788</v>
      </c>
      <c r="I25" s="15"/>
    </row>
    <row r="26" spans="1:9" s="3" customFormat="1" x14ac:dyDescent="0.2">
      <c r="A26" s="3" t="s">
        <v>125</v>
      </c>
      <c r="C26" s="90">
        <v>-59901</v>
      </c>
      <c r="D26" s="15">
        <v>-60245</v>
      </c>
      <c r="E26" s="15">
        <v>-63561</v>
      </c>
      <c r="F26" s="15">
        <v>-63772</v>
      </c>
      <c r="G26" s="16">
        <v>-64926</v>
      </c>
      <c r="H26" s="15">
        <v>-1154</v>
      </c>
      <c r="I26" s="15"/>
    </row>
    <row r="27" spans="1:9" s="17" customFormat="1" x14ac:dyDescent="0.2">
      <c r="A27" s="3" t="s">
        <v>91</v>
      </c>
      <c r="B27" s="38">
        <v>28</v>
      </c>
      <c r="C27" s="90">
        <v>11307</v>
      </c>
      <c r="D27" s="15">
        <v>7316</v>
      </c>
      <c r="E27" s="15">
        <v>8104</v>
      </c>
      <c r="F27" s="15">
        <v>9180</v>
      </c>
      <c r="G27" s="16">
        <v>10872</v>
      </c>
      <c r="H27" s="15">
        <v>1692</v>
      </c>
      <c r="I27" s="15"/>
    </row>
    <row r="28" spans="1:9" s="17" customFormat="1" x14ac:dyDescent="0.2">
      <c r="A28" s="3" t="s">
        <v>130</v>
      </c>
      <c r="B28" s="3"/>
      <c r="C28" s="89"/>
      <c r="D28" s="18"/>
      <c r="E28" s="18"/>
      <c r="F28" s="18"/>
      <c r="G28" s="19"/>
      <c r="H28" s="18"/>
      <c r="I28" s="18"/>
    </row>
    <row r="29" spans="1:9" x14ac:dyDescent="0.2">
      <c r="A29" s="3" t="s">
        <v>92</v>
      </c>
      <c r="C29" s="89"/>
      <c r="G29" s="1"/>
      <c r="H29" s="3"/>
      <c r="I29" s="3"/>
    </row>
    <row r="30" spans="1:9" x14ac:dyDescent="0.2">
      <c r="A30" t="s">
        <v>43</v>
      </c>
      <c r="C30" s="89">
        <v>-7181</v>
      </c>
      <c r="D30" s="11">
        <v>-8880</v>
      </c>
      <c r="E30" s="11">
        <v>-8911</v>
      </c>
      <c r="F30" s="11">
        <v>-8234</v>
      </c>
      <c r="G30" s="12">
        <v>-9235</v>
      </c>
      <c r="H30" s="15">
        <v>-1001</v>
      </c>
      <c r="I30" s="15"/>
    </row>
    <row r="31" spans="1:9" x14ac:dyDescent="0.2">
      <c r="A31" t="s">
        <v>27</v>
      </c>
      <c r="C31" s="89">
        <v>529</v>
      </c>
      <c r="D31" s="11">
        <v>538</v>
      </c>
      <c r="E31" s="11">
        <v>502</v>
      </c>
      <c r="F31" s="11">
        <v>430</v>
      </c>
      <c r="G31" s="12">
        <v>483</v>
      </c>
      <c r="H31" s="15">
        <v>53</v>
      </c>
      <c r="I31" s="15"/>
    </row>
    <row r="32" spans="1:9" s="3" customFormat="1" x14ac:dyDescent="0.2">
      <c r="A32" s="3" t="s">
        <v>93</v>
      </c>
      <c r="C32" s="90">
        <v>-6653</v>
      </c>
      <c r="D32" s="15">
        <v>-8342</v>
      </c>
      <c r="E32" s="15">
        <v>-8410</v>
      </c>
      <c r="F32" s="15">
        <v>-7804</v>
      </c>
      <c r="G32" s="16">
        <v>-8752</v>
      </c>
      <c r="H32" s="15">
        <v>-948</v>
      </c>
      <c r="I32" s="15"/>
    </row>
    <row r="33" spans="1:9" x14ac:dyDescent="0.2">
      <c r="A33" s="3" t="s">
        <v>94</v>
      </c>
      <c r="C33" s="89"/>
      <c r="D33" s="11"/>
      <c r="E33" s="11"/>
      <c r="F33" s="11"/>
      <c r="G33" s="12"/>
      <c r="H33" s="15"/>
      <c r="I33" s="15"/>
    </row>
    <row r="34" spans="1:9" x14ac:dyDescent="0.2">
      <c r="A34" s="3" t="s">
        <v>122</v>
      </c>
      <c r="C34" s="89"/>
      <c r="D34" s="11"/>
      <c r="E34" s="11"/>
      <c r="F34" s="11"/>
      <c r="G34" s="12"/>
      <c r="H34" s="15"/>
      <c r="I34" s="15"/>
    </row>
    <row r="35" spans="1:9" x14ac:dyDescent="0.2">
      <c r="A35" t="s">
        <v>95</v>
      </c>
      <c r="C35" s="89">
        <v>18</v>
      </c>
      <c r="D35" s="11">
        <v>10</v>
      </c>
      <c r="E35" s="11">
        <v>10</v>
      </c>
      <c r="F35" s="11">
        <v>10</v>
      </c>
      <c r="G35" s="12">
        <v>114</v>
      </c>
      <c r="H35" s="15">
        <v>104</v>
      </c>
      <c r="I35" s="15"/>
    </row>
    <row r="36" spans="1:9" x14ac:dyDescent="0.2">
      <c r="A36" t="s">
        <v>96</v>
      </c>
      <c r="C36" s="89">
        <v>10863</v>
      </c>
      <c r="D36" s="11">
        <v>8378</v>
      </c>
      <c r="E36" s="11">
        <v>9805</v>
      </c>
      <c r="F36" s="11">
        <v>9814</v>
      </c>
      <c r="G36" s="12">
        <v>9157</v>
      </c>
      <c r="H36" s="15">
        <v>-657</v>
      </c>
      <c r="I36" s="15"/>
    </row>
    <row r="37" spans="1:9" x14ac:dyDescent="0.2">
      <c r="A37" s="3" t="s">
        <v>128</v>
      </c>
      <c r="C37" s="89"/>
      <c r="D37" s="11"/>
      <c r="E37" s="11"/>
      <c r="F37" s="11"/>
      <c r="G37" s="12"/>
      <c r="H37" s="15"/>
      <c r="I37" s="15"/>
    </row>
    <row r="38" spans="1:9" x14ac:dyDescent="0.2">
      <c r="A38" t="s">
        <v>95</v>
      </c>
      <c r="C38" s="89">
        <v>-21</v>
      </c>
      <c r="D38" s="11">
        <v>-60</v>
      </c>
      <c r="E38" s="11">
        <v>-10</v>
      </c>
      <c r="F38" s="11">
        <v>-10</v>
      </c>
      <c r="G38" s="12">
        <v>-110</v>
      </c>
      <c r="H38" s="15">
        <v>-100</v>
      </c>
      <c r="I38" s="15"/>
    </row>
    <row r="39" spans="1:9" x14ac:dyDescent="0.2">
      <c r="A39" t="s">
        <v>96</v>
      </c>
      <c r="C39" s="89">
        <v>-8709</v>
      </c>
      <c r="D39" s="11">
        <v>-8832</v>
      </c>
      <c r="E39" s="11">
        <v>-9144</v>
      </c>
      <c r="F39" s="11">
        <v>-9081</v>
      </c>
      <c r="G39" s="12">
        <v>-8851</v>
      </c>
      <c r="H39" s="15">
        <v>230</v>
      </c>
      <c r="I39" s="15"/>
    </row>
    <row r="40" spans="1:9" s="3" customFormat="1" x14ac:dyDescent="0.2">
      <c r="A40" s="3" t="s">
        <v>97</v>
      </c>
      <c r="C40" s="90">
        <v>2151</v>
      </c>
      <c r="D40" s="15">
        <v>-504</v>
      </c>
      <c r="E40" s="15">
        <v>661</v>
      </c>
      <c r="F40" s="15">
        <v>733</v>
      </c>
      <c r="G40" s="16">
        <v>310</v>
      </c>
      <c r="H40" s="15">
        <v>-423</v>
      </c>
      <c r="I40" s="15"/>
    </row>
    <row r="41" spans="1:9" s="17" customFormat="1" x14ac:dyDescent="0.2">
      <c r="A41" s="3" t="s">
        <v>98</v>
      </c>
      <c r="B41" s="3"/>
      <c r="C41" s="90">
        <v>-4502</v>
      </c>
      <c r="D41" s="15">
        <v>-8846</v>
      </c>
      <c r="E41" s="15">
        <v>-7749</v>
      </c>
      <c r="F41" s="15">
        <v>-7071</v>
      </c>
      <c r="G41" s="16">
        <v>-8442</v>
      </c>
      <c r="H41" s="15">
        <v>-1371</v>
      </c>
      <c r="I41" s="15"/>
    </row>
    <row r="42" spans="1:9" x14ac:dyDescent="0.2">
      <c r="A42" s="3" t="s">
        <v>127</v>
      </c>
      <c r="B42" s="3"/>
      <c r="C42" s="89"/>
      <c r="D42" s="11"/>
      <c r="E42" s="11"/>
      <c r="F42" s="11"/>
      <c r="G42" s="12"/>
      <c r="H42" s="15"/>
      <c r="I42" s="15"/>
    </row>
    <row r="43" spans="1:9" x14ac:dyDescent="0.2">
      <c r="A43" s="3" t="s">
        <v>122</v>
      </c>
      <c r="B43" s="3"/>
      <c r="C43" s="89"/>
      <c r="D43" s="11"/>
      <c r="E43" s="11"/>
      <c r="F43" s="11"/>
      <c r="G43" s="12"/>
      <c r="H43" s="15"/>
      <c r="I43" s="15"/>
    </row>
    <row r="44" spans="1:9" x14ac:dyDescent="0.2">
      <c r="A44" t="s">
        <v>34</v>
      </c>
      <c r="C44" s="99">
        <v>0</v>
      </c>
      <c r="D44" s="11">
        <v>54</v>
      </c>
      <c r="E44" s="11">
        <v>0</v>
      </c>
      <c r="F44" s="11">
        <v>0</v>
      </c>
      <c r="G44" s="84">
        <v>0</v>
      </c>
      <c r="H44" s="100">
        <v>0</v>
      </c>
      <c r="I44" s="15"/>
    </row>
    <row r="45" spans="1:9" x14ac:dyDescent="0.2">
      <c r="A45" t="s">
        <v>35</v>
      </c>
      <c r="C45" s="89">
        <v>22466</v>
      </c>
      <c r="D45" s="11">
        <v>19576</v>
      </c>
      <c r="E45" s="11">
        <v>17735</v>
      </c>
      <c r="F45" s="11">
        <v>17326</v>
      </c>
      <c r="G45" s="12">
        <v>22051</v>
      </c>
      <c r="H45" s="15">
        <v>4725</v>
      </c>
      <c r="I45" s="15"/>
    </row>
    <row r="46" spans="1:9" x14ac:dyDescent="0.2">
      <c r="A46" t="s">
        <v>99</v>
      </c>
      <c r="C46" s="89">
        <v>0</v>
      </c>
      <c r="D46" s="11">
        <v>0</v>
      </c>
      <c r="E46" s="11">
        <v>0</v>
      </c>
      <c r="F46" s="11">
        <v>0</v>
      </c>
      <c r="G46" s="12">
        <v>0</v>
      </c>
      <c r="H46" s="15">
        <v>0</v>
      </c>
      <c r="I46" s="15"/>
    </row>
    <row r="47" spans="1:9" x14ac:dyDescent="0.2">
      <c r="A47" t="s">
        <v>100</v>
      </c>
      <c r="C47" s="89">
        <v>191</v>
      </c>
      <c r="D47" s="11">
        <v>55</v>
      </c>
      <c r="E47" s="11">
        <v>3</v>
      </c>
      <c r="F47" s="11">
        <v>3</v>
      </c>
      <c r="G47" s="12">
        <v>290</v>
      </c>
      <c r="H47" s="15">
        <v>287</v>
      </c>
      <c r="I47" s="15"/>
    </row>
    <row r="48" spans="1:9" s="3" customFormat="1" x14ac:dyDescent="0.2">
      <c r="A48" s="3" t="s">
        <v>123</v>
      </c>
      <c r="C48" s="90">
        <v>22658</v>
      </c>
      <c r="D48" s="15">
        <v>19685</v>
      </c>
      <c r="E48" s="15">
        <v>17738</v>
      </c>
      <c r="F48" s="15">
        <v>17329</v>
      </c>
      <c r="G48" s="16">
        <v>22341</v>
      </c>
      <c r="H48" s="15">
        <v>5012</v>
      </c>
      <c r="I48" s="15"/>
    </row>
    <row r="49" spans="1:9" s="3" customFormat="1" x14ac:dyDescent="0.2">
      <c r="A49" s="3" t="s">
        <v>128</v>
      </c>
      <c r="C49" s="89"/>
      <c r="D49" s="15"/>
      <c r="E49" s="15"/>
      <c r="F49" s="15"/>
      <c r="G49" s="16"/>
      <c r="H49" s="15"/>
      <c r="I49" s="15"/>
    </row>
    <row r="50" spans="1:9" s="3" customFormat="1" x14ac:dyDescent="0.2">
      <c r="A50" s="7" t="s">
        <v>101</v>
      </c>
      <c r="B50" s="7"/>
      <c r="C50" s="89">
        <v>-18</v>
      </c>
      <c r="D50" s="11">
        <v>-18</v>
      </c>
      <c r="E50" s="11">
        <v>-18</v>
      </c>
      <c r="F50" s="11">
        <v>-18</v>
      </c>
      <c r="G50" s="12">
        <v>-18</v>
      </c>
      <c r="H50" s="100">
        <v>0</v>
      </c>
      <c r="I50" s="15"/>
    </row>
    <row r="51" spans="1:9" s="3" customFormat="1" x14ac:dyDescent="0.2">
      <c r="A51" s="7" t="s">
        <v>102</v>
      </c>
      <c r="B51" s="7"/>
      <c r="C51" s="89">
        <v>-26077</v>
      </c>
      <c r="D51" s="11">
        <v>-20360</v>
      </c>
      <c r="E51" s="11">
        <v>-20529</v>
      </c>
      <c r="F51" s="11">
        <v>-20403</v>
      </c>
      <c r="G51" s="12">
        <v>-24313</v>
      </c>
      <c r="H51" s="15">
        <v>-3909</v>
      </c>
      <c r="I51" s="15"/>
    </row>
    <row r="52" spans="1:9" s="3" customFormat="1" x14ac:dyDescent="0.2">
      <c r="A52" s="7" t="s">
        <v>103</v>
      </c>
      <c r="B52" s="7"/>
      <c r="C52" s="89">
        <v>0</v>
      </c>
      <c r="D52" s="11">
        <v>0</v>
      </c>
      <c r="E52" s="11">
        <v>0</v>
      </c>
      <c r="F52" s="11">
        <v>0</v>
      </c>
      <c r="G52" s="12">
        <v>0</v>
      </c>
      <c r="H52" s="15">
        <v>0</v>
      </c>
      <c r="I52" s="15"/>
    </row>
    <row r="53" spans="1:9" s="3" customFormat="1" x14ac:dyDescent="0.2">
      <c r="A53" s="7" t="s">
        <v>104</v>
      </c>
      <c r="B53" s="7"/>
      <c r="C53" s="89">
        <v>-618</v>
      </c>
      <c r="D53" s="11">
        <v>-439</v>
      </c>
      <c r="E53" s="11">
        <v>-441</v>
      </c>
      <c r="F53" s="11">
        <v>-430</v>
      </c>
      <c r="G53" s="12">
        <v>-785</v>
      </c>
      <c r="H53" s="15">
        <v>-355</v>
      </c>
      <c r="I53" s="15"/>
    </row>
    <row r="54" spans="1:9" s="3" customFormat="1" x14ac:dyDescent="0.2">
      <c r="A54" s="3" t="s">
        <v>125</v>
      </c>
      <c r="C54" s="90">
        <v>-26713</v>
      </c>
      <c r="D54" s="15">
        <v>-20817</v>
      </c>
      <c r="E54" s="15">
        <v>-20988</v>
      </c>
      <c r="F54" s="15">
        <v>-20851</v>
      </c>
      <c r="G54" s="16">
        <v>-25115</v>
      </c>
      <c r="H54" s="15">
        <v>-4265</v>
      </c>
      <c r="I54" s="15"/>
    </row>
    <row r="55" spans="1:9" s="3" customFormat="1" x14ac:dyDescent="0.2">
      <c r="A55" s="3" t="s">
        <v>106</v>
      </c>
      <c r="C55" s="90">
        <v>-4055</v>
      </c>
      <c r="D55" s="15">
        <v>-1132</v>
      </c>
      <c r="E55" s="15">
        <v>-3250</v>
      </c>
      <c r="F55" s="15">
        <v>-3522</v>
      </c>
      <c r="G55" s="16">
        <v>-2774</v>
      </c>
      <c r="H55" s="15">
        <v>748</v>
      </c>
      <c r="I55" s="15"/>
    </row>
    <row r="56" spans="1:9" s="3" customFormat="1" x14ac:dyDescent="0.2">
      <c r="A56" s="2" t="s">
        <v>107</v>
      </c>
      <c r="B56" s="2"/>
      <c r="C56" s="91">
        <v>2750</v>
      </c>
      <c r="D56" s="13">
        <v>-2662</v>
      </c>
      <c r="E56" s="13">
        <v>-2895</v>
      </c>
      <c r="F56" s="13">
        <v>-1412</v>
      </c>
      <c r="G56" s="14">
        <v>-344</v>
      </c>
      <c r="H56" s="18">
        <v>1068</v>
      </c>
      <c r="I56" s="18"/>
    </row>
    <row r="57" spans="1:9" s="3" customFormat="1" x14ac:dyDescent="0.2">
      <c r="A57" s="7" t="s">
        <v>154</v>
      </c>
      <c r="B57" s="7"/>
      <c r="C57" s="89">
        <v>12600</v>
      </c>
      <c r="D57" s="11">
        <v>15051</v>
      </c>
      <c r="E57" s="11">
        <v>15351</v>
      </c>
      <c r="F57" s="11">
        <v>15351</v>
      </c>
      <c r="G57" s="12">
        <v>15351</v>
      </c>
      <c r="H57" s="15">
        <v>0</v>
      </c>
      <c r="I57" s="15"/>
    </row>
    <row r="58" spans="1:9" ht="12" thickBot="1" x14ac:dyDescent="0.25">
      <c r="A58" s="7" t="s">
        <v>155</v>
      </c>
      <c r="B58" s="38">
        <v>29</v>
      </c>
      <c r="C58" s="89">
        <v>15351</v>
      </c>
      <c r="D58" s="11">
        <v>12389</v>
      </c>
      <c r="E58" s="11">
        <v>12456</v>
      </c>
      <c r="F58" s="11">
        <v>13939</v>
      </c>
      <c r="G58" s="12">
        <v>15007</v>
      </c>
      <c r="H58" s="15">
        <v>1068</v>
      </c>
      <c r="I58" s="15"/>
    </row>
    <row r="59" spans="1:9" ht="20.100000000000001" customHeight="1" thickBot="1" x14ac:dyDescent="0.25">
      <c r="A59" s="65" t="s">
        <v>55</v>
      </c>
      <c r="B59" s="62"/>
      <c r="C59" s="61"/>
      <c r="D59" s="61"/>
      <c r="E59" s="61"/>
      <c r="F59" s="61"/>
      <c r="G59" s="68"/>
      <c r="H59" s="63"/>
      <c r="I59" s="3"/>
    </row>
    <row r="60" spans="1:9" x14ac:dyDescent="0.2">
      <c r="A60" t="s">
        <v>44</v>
      </c>
      <c r="C60" s="89">
        <v>11307</v>
      </c>
      <c r="D60" s="11">
        <v>7316</v>
      </c>
      <c r="E60" s="11">
        <v>8104</v>
      </c>
      <c r="F60" s="11">
        <v>9180</v>
      </c>
      <c r="G60" s="12">
        <v>10872</v>
      </c>
      <c r="H60" s="15">
        <v>1692</v>
      </c>
      <c r="I60" s="15"/>
    </row>
    <row r="61" spans="1:9" x14ac:dyDescent="0.2">
      <c r="A61" t="s">
        <v>108</v>
      </c>
      <c r="C61" s="89">
        <v>-6653</v>
      </c>
      <c r="D61" s="11">
        <v>-8342</v>
      </c>
      <c r="E61" s="11">
        <v>-8410</v>
      </c>
      <c r="F61" s="11">
        <v>-7804</v>
      </c>
      <c r="G61" s="12">
        <v>-8752</v>
      </c>
      <c r="H61" s="15">
        <v>-948</v>
      </c>
      <c r="I61" s="15"/>
    </row>
    <row r="62" spans="1:9" x14ac:dyDescent="0.2">
      <c r="A62" s="2" t="s">
        <v>109</v>
      </c>
      <c r="B62" s="38"/>
      <c r="C62" s="91">
        <v>4655</v>
      </c>
      <c r="D62" s="13">
        <v>-1027</v>
      </c>
      <c r="E62" s="13">
        <v>-306</v>
      </c>
      <c r="F62" s="13">
        <v>1377</v>
      </c>
      <c r="G62" s="14">
        <v>2120</v>
      </c>
      <c r="H62" s="18">
        <v>744</v>
      </c>
      <c r="I62" s="18"/>
    </row>
    <row r="63" spans="1:9" x14ac:dyDescent="0.2">
      <c r="A63" t="s">
        <v>264</v>
      </c>
      <c r="H63" s="3"/>
      <c r="I63" s="3"/>
    </row>
    <row r="64" spans="1:9" x14ac:dyDescent="0.2">
      <c r="A64" s="24" t="s">
        <v>267</v>
      </c>
      <c r="H64" s="3"/>
      <c r="I64" s="3"/>
    </row>
    <row r="65" spans="1:9" x14ac:dyDescent="0.2">
      <c r="A65"/>
      <c r="H65" s="3"/>
      <c r="I65" s="3"/>
    </row>
    <row r="66" spans="1:9" x14ac:dyDescent="0.2">
      <c r="A66"/>
      <c r="H66" s="3"/>
      <c r="I66" s="3"/>
    </row>
    <row r="67" spans="1:9" x14ac:dyDescent="0.2">
      <c r="A67"/>
      <c r="H67" s="3"/>
      <c r="I67" s="3"/>
    </row>
    <row r="68" spans="1:9" x14ac:dyDescent="0.2">
      <c r="A68"/>
      <c r="H68" s="3"/>
      <c r="I68" s="3"/>
    </row>
    <row r="69" spans="1:9" x14ac:dyDescent="0.2">
      <c r="A69"/>
      <c r="H69" s="3"/>
      <c r="I69" s="3"/>
    </row>
    <row r="70" spans="1:9" x14ac:dyDescent="0.2">
      <c r="A70"/>
      <c r="H70" s="3"/>
      <c r="I70" s="3"/>
    </row>
    <row r="71" spans="1:9" x14ac:dyDescent="0.2">
      <c r="A71"/>
      <c r="H71" s="3"/>
      <c r="I71" s="3"/>
    </row>
    <row r="72" spans="1:9" x14ac:dyDescent="0.2">
      <c r="A72"/>
      <c r="H72" s="3"/>
      <c r="I72" s="3"/>
    </row>
    <row r="73" spans="1:9" x14ac:dyDescent="0.2">
      <c r="A73"/>
      <c r="H73" s="3"/>
      <c r="I73" s="3"/>
    </row>
    <row r="74" spans="1:9" x14ac:dyDescent="0.2">
      <c r="A74"/>
      <c r="H74" s="3"/>
      <c r="I74" s="3"/>
    </row>
    <row r="75" spans="1:9" x14ac:dyDescent="0.2">
      <c r="A75"/>
      <c r="H75" s="3"/>
      <c r="I75" s="3"/>
    </row>
    <row r="76" spans="1:9" x14ac:dyDescent="0.2">
      <c r="A76"/>
      <c r="H76" s="3"/>
      <c r="I76" s="3"/>
    </row>
    <row r="77" spans="1:9" x14ac:dyDescent="0.2">
      <c r="A77"/>
      <c r="H77" s="3"/>
      <c r="I77" s="3"/>
    </row>
    <row r="78" spans="1:9" x14ac:dyDescent="0.2">
      <c r="A78"/>
      <c r="H78" s="3"/>
      <c r="I78" s="3"/>
    </row>
    <row r="79" spans="1:9" x14ac:dyDescent="0.2">
      <c r="A79"/>
      <c r="H79" s="3"/>
      <c r="I79" s="3"/>
    </row>
    <row r="80" spans="1:9" x14ac:dyDescent="0.2">
      <c r="A80"/>
      <c r="H80" s="3"/>
      <c r="I80" s="3"/>
    </row>
    <row r="81" spans="1:9" x14ac:dyDescent="0.2">
      <c r="A81"/>
      <c r="H81" s="3"/>
      <c r="I81" s="3"/>
    </row>
    <row r="82" spans="1:9" x14ac:dyDescent="0.2">
      <c r="A82"/>
      <c r="H82" s="3"/>
      <c r="I82" s="3"/>
    </row>
    <row r="83" spans="1:9" x14ac:dyDescent="0.2">
      <c r="A83"/>
      <c r="H83" s="3"/>
      <c r="I83" s="3"/>
    </row>
    <row r="84" spans="1:9" x14ac:dyDescent="0.2">
      <c r="A84"/>
      <c r="H84" s="3"/>
      <c r="I84" s="3"/>
    </row>
    <row r="85" spans="1:9" x14ac:dyDescent="0.2">
      <c r="A85"/>
      <c r="H85" s="3"/>
      <c r="I85" s="3"/>
    </row>
    <row r="86" spans="1:9" x14ac:dyDescent="0.2">
      <c r="A86"/>
      <c r="H86" s="3"/>
      <c r="I86" s="3"/>
    </row>
    <row r="87" spans="1:9" x14ac:dyDescent="0.2">
      <c r="A87"/>
      <c r="H87" s="3"/>
      <c r="I87" s="3"/>
    </row>
    <row r="88" spans="1:9" x14ac:dyDescent="0.2">
      <c r="A88"/>
      <c r="H88" s="3"/>
      <c r="I88" s="3"/>
    </row>
    <row r="89" spans="1:9" x14ac:dyDescent="0.2">
      <c r="A89"/>
      <c r="H89" s="3"/>
      <c r="I89" s="3"/>
    </row>
    <row r="90" spans="1:9" x14ac:dyDescent="0.2">
      <c r="A90"/>
      <c r="H90" s="3"/>
      <c r="I90" s="3"/>
    </row>
    <row r="91" spans="1:9" x14ac:dyDescent="0.2">
      <c r="A91"/>
      <c r="H91" s="3"/>
      <c r="I91" s="3"/>
    </row>
    <row r="92" spans="1:9" x14ac:dyDescent="0.2">
      <c r="A92"/>
      <c r="H92" s="3"/>
      <c r="I92" s="3"/>
    </row>
    <row r="93" spans="1:9" x14ac:dyDescent="0.2">
      <c r="A93"/>
      <c r="H93" s="3"/>
      <c r="I93" s="3"/>
    </row>
    <row r="94" spans="1:9" x14ac:dyDescent="0.2">
      <c r="A94"/>
      <c r="H94" s="3"/>
      <c r="I94" s="3"/>
    </row>
    <row r="95" spans="1:9" x14ac:dyDescent="0.2">
      <c r="A95"/>
      <c r="H95" s="3"/>
      <c r="I95" s="3"/>
    </row>
    <row r="96" spans="1:9" x14ac:dyDescent="0.2">
      <c r="A96"/>
      <c r="H96" s="3"/>
      <c r="I96" s="3"/>
    </row>
    <row r="97" spans="1:9" x14ac:dyDescent="0.2">
      <c r="A97"/>
      <c r="H97" s="3"/>
      <c r="I97" s="3"/>
    </row>
    <row r="98" spans="1:9" x14ac:dyDescent="0.2">
      <c r="A98"/>
      <c r="H98" s="3"/>
      <c r="I98" s="3"/>
    </row>
    <row r="99" spans="1:9" x14ac:dyDescent="0.2">
      <c r="A99"/>
      <c r="H99" s="3"/>
      <c r="I99" s="3"/>
    </row>
    <row r="100" spans="1:9" x14ac:dyDescent="0.2">
      <c r="A100"/>
      <c r="H100" s="3"/>
      <c r="I100" s="3"/>
    </row>
    <row r="101" spans="1:9" x14ac:dyDescent="0.2">
      <c r="A101"/>
      <c r="H101" s="3"/>
      <c r="I101" s="3"/>
    </row>
  </sheetData>
  <mergeCells count="4">
    <mergeCell ref="D5:H5"/>
    <mergeCell ref="A2:H2"/>
    <mergeCell ref="A3:H3"/>
    <mergeCell ref="A1:H1"/>
  </mergeCells>
  <phoneticPr fontId="0" type="noConversion"/>
  <pageMargins left="0.75" right="0.75" top="1" bottom="1" header="0.5" footer="0.5"/>
  <pageSetup paperSize="9" scale="92" orientation="portrait" r:id="rId1"/>
  <headerFooter alignWithMargins="0"/>
  <ignoredErrors>
    <ignoredError sqref="D9:G9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138"/>
  <sheetViews>
    <sheetView zoomScaleNormal="100" workbookViewId="0">
      <selection sqref="A1:N139"/>
    </sheetView>
  </sheetViews>
  <sheetFormatPr defaultRowHeight="11.25" x14ac:dyDescent="0.2"/>
  <cols>
    <col min="1" max="1" width="32.5" bestFit="1" customWidth="1"/>
    <col min="2" max="2" width="14.83203125" bestFit="1" customWidth="1"/>
    <col min="3" max="3" width="12.1640625" bestFit="1" customWidth="1"/>
    <col min="4" max="4" width="46.83203125" bestFit="1" customWidth="1"/>
    <col min="5" max="5" width="16.1640625" bestFit="1" customWidth="1"/>
    <col min="7" max="7" width="13" bestFit="1" customWidth="1"/>
    <col min="8" max="8" width="53" bestFit="1" customWidth="1"/>
    <col min="11" max="11" width="12.1640625" bestFit="1" customWidth="1"/>
    <col min="12" max="12" width="63.5" bestFit="1" customWidth="1"/>
    <col min="14" max="14" width="12.5" bestFit="1" customWidth="1"/>
  </cols>
  <sheetData>
    <row r="1" spans="1:15" x14ac:dyDescent="0.2">
      <c r="A1" s="104"/>
    </row>
    <row r="2" spans="1:15" x14ac:dyDescent="0.2">
      <c r="A2" s="2"/>
    </row>
    <row r="5" spans="1:15" x14ac:dyDescent="0.2">
      <c r="O5" s="71" t="s">
        <v>239</v>
      </c>
    </row>
    <row r="6" spans="1:15" x14ac:dyDescent="0.2">
      <c r="O6" s="71" t="s">
        <v>239</v>
      </c>
    </row>
    <row r="9" spans="1:15" x14ac:dyDescent="0.2">
      <c r="E9" s="101"/>
      <c r="J9" s="71"/>
      <c r="K9" s="71"/>
      <c r="L9" s="71"/>
      <c r="M9" s="71"/>
      <c r="N9" s="71"/>
      <c r="O9" s="71" t="s">
        <v>239</v>
      </c>
    </row>
    <row r="12" spans="1:15" x14ac:dyDescent="0.2">
      <c r="J12" s="71"/>
      <c r="K12" s="71"/>
      <c r="L12" s="71"/>
      <c r="M12" s="71"/>
      <c r="N12" s="71"/>
      <c r="O12" s="71" t="s">
        <v>239</v>
      </c>
    </row>
    <row r="13" spans="1:15" x14ac:dyDescent="0.2">
      <c r="E13" s="101"/>
      <c r="N13" s="106"/>
    </row>
    <row r="15" spans="1:15" x14ac:dyDescent="0.2">
      <c r="A15" s="2"/>
    </row>
    <row r="17" spans="1:14" x14ac:dyDescent="0.2">
      <c r="H17" s="2"/>
    </row>
    <row r="22" spans="1:14" x14ac:dyDescent="0.2">
      <c r="E22" s="101"/>
      <c r="N22" s="2"/>
    </row>
    <row r="26" spans="1:14" x14ac:dyDescent="0.2">
      <c r="E26" s="101"/>
    </row>
    <row r="28" spans="1:14" x14ac:dyDescent="0.2">
      <c r="A28" s="2"/>
      <c r="L28" s="2"/>
      <c r="N28" s="2"/>
    </row>
    <row r="33" spans="1:14" x14ac:dyDescent="0.2">
      <c r="L33" s="2"/>
      <c r="N33" s="101"/>
    </row>
    <row r="35" spans="1:14" x14ac:dyDescent="0.2">
      <c r="E35" s="101"/>
    </row>
    <row r="36" spans="1:14" x14ac:dyDescent="0.2">
      <c r="H36" s="2"/>
    </row>
    <row r="39" spans="1:14" x14ac:dyDescent="0.2">
      <c r="E39" s="101"/>
    </row>
    <row r="40" spans="1:14" x14ac:dyDescent="0.2">
      <c r="A40" s="104"/>
    </row>
    <row r="41" spans="1:14" x14ac:dyDescent="0.2">
      <c r="A41" s="2"/>
    </row>
    <row r="42" spans="1:14" x14ac:dyDescent="0.2">
      <c r="N42" s="101"/>
    </row>
    <row r="46" spans="1:14" x14ac:dyDescent="0.2">
      <c r="E46" s="2"/>
    </row>
    <row r="51" spans="1:14" x14ac:dyDescent="0.2">
      <c r="E51" s="2"/>
    </row>
    <row r="52" spans="1:14" x14ac:dyDescent="0.2">
      <c r="A52" s="2"/>
    </row>
    <row r="53" spans="1:14" x14ac:dyDescent="0.2">
      <c r="N53" s="101"/>
    </row>
    <row r="54" spans="1:14" x14ac:dyDescent="0.2">
      <c r="E54" s="102"/>
    </row>
    <row r="55" spans="1:14" x14ac:dyDescent="0.2">
      <c r="E55" s="102"/>
      <c r="H55" s="2"/>
    </row>
    <row r="56" spans="1:14" x14ac:dyDescent="0.2">
      <c r="E56" s="102"/>
    </row>
    <row r="57" spans="1:14" x14ac:dyDescent="0.2">
      <c r="E57" s="102"/>
    </row>
    <row r="58" spans="1:14" x14ac:dyDescent="0.2">
      <c r="E58" s="102"/>
    </row>
    <row r="59" spans="1:14" x14ac:dyDescent="0.2">
      <c r="E59" s="101"/>
    </row>
    <row r="60" spans="1:14" x14ac:dyDescent="0.2">
      <c r="E60" s="102"/>
    </row>
    <row r="61" spans="1:14" x14ac:dyDescent="0.2">
      <c r="E61" s="102"/>
    </row>
    <row r="62" spans="1:14" x14ac:dyDescent="0.2">
      <c r="E62" s="102"/>
      <c r="N62" s="2"/>
    </row>
    <row r="63" spans="1:14" x14ac:dyDescent="0.2">
      <c r="E63" s="102"/>
    </row>
    <row r="64" spans="1:14" x14ac:dyDescent="0.2">
      <c r="E64" s="102"/>
    </row>
    <row r="65" spans="1:14" x14ac:dyDescent="0.2">
      <c r="E65" s="102"/>
    </row>
    <row r="66" spans="1:14" x14ac:dyDescent="0.2">
      <c r="E66" s="103"/>
    </row>
    <row r="67" spans="1:14" x14ac:dyDescent="0.2">
      <c r="A67" s="2"/>
    </row>
    <row r="69" spans="1:14" x14ac:dyDescent="0.2">
      <c r="E69" s="102"/>
    </row>
    <row r="70" spans="1:14" x14ac:dyDescent="0.2">
      <c r="E70" s="102"/>
    </row>
    <row r="71" spans="1:14" x14ac:dyDescent="0.2">
      <c r="E71" s="102"/>
    </row>
    <row r="72" spans="1:14" x14ac:dyDescent="0.2">
      <c r="E72" s="102"/>
      <c r="N72" s="101"/>
    </row>
    <row r="73" spans="1:14" x14ac:dyDescent="0.2">
      <c r="E73" s="102"/>
    </row>
    <row r="74" spans="1:14" x14ac:dyDescent="0.2">
      <c r="E74" s="101"/>
    </row>
    <row r="76" spans="1:14" x14ac:dyDescent="0.2">
      <c r="E76" s="102"/>
    </row>
    <row r="77" spans="1:14" x14ac:dyDescent="0.2">
      <c r="E77" s="102"/>
    </row>
    <row r="78" spans="1:14" x14ac:dyDescent="0.2">
      <c r="E78" s="102"/>
    </row>
    <row r="79" spans="1:14" x14ac:dyDescent="0.2">
      <c r="E79" s="102"/>
    </row>
    <row r="80" spans="1:14" x14ac:dyDescent="0.2">
      <c r="E80" s="102"/>
    </row>
    <row r="81" spans="1:7" x14ac:dyDescent="0.2">
      <c r="E81" s="103"/>
    </row>
    <row r="83" spans="1:7" x14ac:dyDescent="0.2">
      <c r="A83" s="2"/>
    </row>
    <row r="90" spans="1:7" x14ac:dyDescent="0.2">
      <c r="G90" s="101"/>
    </row>
    <row r="92" spans="1:7" x14ac:dyDescent="0.2">
      <c r="A92" s="2"/>
    </row>
    <row r="99" spans="1:7" x14ac:dyDescent="0.2">
      <c r="G99" s="101"/>
    </row>
    <row r="100" spans="1:7" x14ac:dyDescent="0.2">
      <c r="A100" s="2"/>
    </row>
    <row r="108" spans="1:7" x14ac:dyDescent="0.2">
      <c r="A108" s="2"/>
    </row>
    <row r="114" spans="1:7" x14ac:dyDescent="0.2">
      <c r="G114" s="2"/>
    </row>
    <row r="117" spans="1:7" x14ac:dyDescent="0.2">
      <c r="A117" s="2"/>
    </row>
    <row r="129" spans="7:7" x14ac:dyDescent="0.2">
      <c r="G129" s="105"/>
    </row>
    <row r="138" spans="7:7" x14ac:dyDescent="0.2">
      <c r="G138" s="10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138"/>
  <sheetViews>
    <sheetView workbookViewId="0">
      <selection sqref="A1:N139"/>
    </sheetView>
  </sheetViews>
  <sheetFormatPr defaultRowHeight="11.25" x14ac:dyDescent="0.2"/>
  <sheetData>
    <row r="1" spans="1:14" x14ac:dyDescent="0.2">
      <c r="A1" s="104" t="s">
        <v>227</v>
      </c>
    </row>
    <row r="2" spans="1:14" x14ac:dyDescent="0.2">
      <c r="A2" s="2" t="s">
        <v>7</v>
      </c>
    </row>
    <row r="3" spans="1:14" x14ac:dyDescent="0.2">
      <c r="A3" t="s">
        <v>198</v>
      </c>
      <c r="B3" t="s">
        <v>199</v>
      </c>
      <c r="C3" t="s">
        <v>200</v>
      </c>
      <c r="D3" t="s">
        <v>201</v>
      </c>
      <c r="E3" t="s">
        <v>202</v>
      </c>
      <c r="H3" t="s">
        <v>228</v>
      </c>
    </row>
    <row r="4" spans="1:14" x14ac:dyDescent="0.2">
      <c r="A4" t="s">
        <v>203</v>
      </c>
      <c r="B4" t="s">
        <v>204</v>
      </c>
      <c r="C4">
        <v>190000001</v>
      </c>
      <c r="D4" t="s">
        <v>205</v>
      </c>
      <c r="E4">
        <v>66666</v>
      </c>
      <c r="H4" t="s">
        <v>198</v>
      </c>
      <c r="I4" t="s">
        <v>199</v>
      </c>
      <c r="J4" t="s">
        <v>220</v>
      </c>
      <c r="K4" t="s">
        <v>200</v>
      </c>
      <c r="L4" t="s">
        <v>201</v>
      </c>
      <c r="M4" t="s">
        <v>229</v>
      </c>
      <c r="N4" t="s">
        <v>211</v>
      </c>
    </row>
    <row r="5" spans="1:14" x14ac:dyDescent="0.2">
      <c r="A5" t="s">
        <v>203</v>
      </c>
      <c r="B5" t="s">
        <v>204</v>
      </c>
      <c r="C5">
        <v>190000002</v>
      </c>
      <c r="D5" t="s">
        <v>206</v>
      </c>
      <c r="E5">
        <v>5159</v>
      </c>
      <c r="H5" t="s">
        <v>230</v>
      </c>
      <c r="I5" t="s">
        <v>204</v>
      </c>
      <c r="J5" t="s">
        <v>231</v>
      </c>
      <c r="K5">
        <v>190000001</v>
      </c>
      <c r="L5" t="s">
        <v>205</v>
      </c>
      <c r="M5" t="s">
        <v>232</v>
      </c>
      <c r="N5">
        <v>66667</v>
      </c>
    </row>
    <row r="6" spans="1:14" x14ac:dyDescent="0.2">
      <c r="A6" t="s">
        <v>203</v>
      </c>
      <c r="B6" t="s">
        <v>204</v>
      </c>
      <c r="C6">
        <v>190000010</v>
      </c>
      <c r="D6" t="s">
        <v>209</v>
      </c>
      <c r="E6">
        <v>792809</v>
      </c>
      <c r="H6" t="s">
        <v>230</v>
      </c>
      <c r="I6" t="s">
        <v>204</v>
      </c>
      <c r="J6" t="s">
        <v>231</v>
      </c>
      <c r="K6">
        <v>190000002</v>
      </c>
      <c r="L6" t="s">
        <v>206</v>
      </c>
      <c r="M6" t="s">
        <v>232</v>
      </c>
      <c r="N6">
        <v>5159</v>
      </c>
    </row>
    <row r="7" spans="1:14" x14ac:dyDescent="0.2">
      <c r="A7" t="s">
        <v>203</v>
      </c>
      <c r="B7" t="s">
        <v>204</v>
      </c>
      <c r="C7">
        <v>190000015</v>
      </c>
      <c r="D7" t="s">
        <v>210</v>
      </c>
      <c r="E7">
        <v>62155</v>
      </c>
      <c r="H7" t="s">
        <v>230</v>
      </c>
      <c r="I7" t="s">
        <v>204</v>
      </c>
      <c r="J7" t="s">
        <v>235</v>
      </c>
      <c r="K7">
        <v>190000010</v>
      </c>
      <c r="L7" t="s">
        <v>234</v>
      </c>
      <c r="M7" t="s">
        <v>232</v>
      </c>
      <c r="N7">
        <v>766054</v>
      </c>
    </row>
    <row r="8" spans="1:14" x14ac:dyDescent="0.2">
      <c r="A8" t="s">
        <v>203</v>
      </c>
      <c r="B8" t="s">
        <v>204</v>
      </c>
      <c r="C8">
        <v>190000003</v>
      </c>
      <c r="D8" t="s">
        <v>207</v>
      </c>
      <c r="E8">
        <v>33213</v>
      </c>
      <c r="H8" t="s">
        <v>230</v>
      </c>
      <c r="I8" t="s">
        <v>204</v>
      </c>
      <c r="J8" t="s">
        <v>236</v>
      </c>
      <c r="K8">
        <v>190000010</v>
      </c>
      <c r="L8" t="s">
        <v>234</v>
      </c>
      <c r="M8" t="s">
        <v>232</v>
      </c>
      <c r="N8">
        <v>31409</v>
      </c>
    </row>
    <row r="9" spans="1:14" x14ac:dyDescent="0.2">
      <c r="E9" s="101">
        <f>SUM(E4:E6)-SUM(E7:E8)</f>
        <v>769266</v>
      </c>
      <c r="H9" t="s">
        <v>230</v>
      </c>
      <c r="I9" t="s">
        <v>204</v>
      </c>
      <c r="J9" s="71" t="s">
        <v>231</v>
      </c>
      <c r="K9" s="71">
        <v>190000015</v>
      </c>
      <c r="L9" s="71" t="s">
        <v>237</v>
      </c>
      <c r="M9" s="71" t="s">
        <v>232</v>
      </c>
      <c r="N9" s="71">
        <v>642</v>
      </c>
    </row>
    <row r="10" spans="1:14" x14ac:dyDescent="0.2">
      <c r="H10" t="s">
        <v>230</v>
      </c>
      <c r="I10" t="s">
        <v>204</v>
      </c>
      <c r="J10" t="s">
        <v>235</v>
      </c>
      <c r="K10">
        <v>190000015</v>
      </c>
      <c r="L10" t="s">
        <v>237</v>
      </c>
      <c r="M10" t="s">
        <v>232</v>
      </c>
      <c r="N10">
        <v>64040</v>
      </c>
    </row>
    <row r="11" spans="1:14" x14ac:dyDescent="0.2">
      <c r="A11" t="s">
        <v>203</v>
      </c>
      <c r="B11" t="s">
        <v>208</v>
      </c>
      <c r="C11">
        <v>190000015</v>
      </c>
      <c r="D11" t="s">
        <v>210</v>
      </c>
      <c r="E11">
        <v>652785</v>
      </c>
      <c r="H11" t="s">
        <v>230</v>
      </c>
      <c r="I11" t="s">
        <v>204</v>
      </c>
      <c r="J11" t="s">
        <v>236</v>
      </c>
      <c r="K11">
        <v>190000015</v>
      </c>
      <c r="L11" t="s">
        <v>237</v>
      </c>
      <c r="M11" t="s">
        <v>232</v>
      </c>
      <c r="N11">
        <v>389</v>
      </c>
    </row>
    <row r="12" spans="1:14" x14ac:dyDescent="0.2">
      <c r="A12" t="s">
        <v>203</v>
      </c>
      <c r="B12" t="s">
        <v>208</v>
      </c>
      <c r="C12">
        <v>190000010</v>
      </c>
      <c r="D12" t="s">
        <v>209</v>
      </c>
      <c r="E12">
        <v>1159878</v>
      </c>
      <c r="H12" t="s">
        <v>230</v>
      </c>
      <c r="I12" t="s">
        <v>204</v>
      </c>
      <c r="J12" s="71" t="s">
        <v>231</v>
      </c>
      <c r="K12" s="71">
        <v>190000003</v>
      </c>
      <c r="L12" s="71" t="s">
        <v>213</v>
      </c>
      <c r="M12" s="71" t="s">
        <v>232</v>
      </c>
      <c r="N12" s="71">
        <v>42843</v>
      </c>
    </row>
    <row r="13" spans="1:14" x14ac:dyDescent="0.2">
      <c r="E13" s="101">
        <f>E12-E11</f>
        <v>507093</v>
      </c>
      <c r="N13" s="106">
        <f>SUM(N5:N8)-SUM(N9:N11,N12)</f>
        <v>761375</v>
      </c>
    </row>
    <row r="14" spans="1:14" x14ac:dyDescent="0.2">
      <c r="H14" t="s">
        <v>230</v>
      </c>
      <c r="I14" t="s">
        <v>208</v>
      </c>
      <c r="J14" t="s">
        <v>233</v>
      </c>
      <c r="K14">
        <v>190000015</v>
      </c>
      <c r="L14" t="s">
        <v>237</v>
      </c>
      <c r="M14" t="s">
        <v>232</v>
      </c>
      <c r="N14">
        <v>0</v>
      </c>
    </row>
    <row r="15" spans="1:14" x14ac:dyDescent="0.2">
      <c r="A15" s="2" t="s">
        <v>2</v>
      </c>
      <c r="H15" t="s">
        <v>230</v>
      </c>
      <c r="I15" t="s">
        <v>208</v>
      </c>
      <c r="J15" t="s">
        <v>233</v>
      </c>
      <c r="K15">
        <v>190000010</v>
      </c>
      <c r="L15" t="s">
        <v>234</v>
      </c>
      <c r="M15" t="s">
        <v>232</v>
      </c>
      <c r="N15">
        <v>0</v>
      </c>
    </row>
    <row r="16" spans="1:14" x14ac:dyDescent="0.2">
      <c r="A16" t="s">
        <v>198</v>
      </c>
      <c r="B16" t="s">
        <v>199</v>
      </c>
      <c r="C16" t="s">
        <v>200</v>
      </c>
      <c r="D16" t="s">
        <v>201</v>
      </c>
      <c r="E16" t="s">
        <v>211</v>
      </c>
    </row>
    <row r="17" spans="1:14" x14ac:dyDescent="0.2">
      <c r="A17" t="s">
        <v>212</v>
      </c>
      <c r="B17" t="s">
        <v>204</v>
      </c>
      <c r="C17">
        <v>190000001</v>
      </c>
      <c r="D17" t="s">
        <v>205</v>
      </c>
      <c r="E17">
        <v>66667</v>
      </c>
      <c r="H17" s="2" t="s">
        <v>7</v>
      </c>
    </row>
    <row r="18" spans="1:14" x14ac:dyDescent="0.2">
      <c r="A18" t="s">
        <v>212</v>
      </c>
      <c r="B18" t="s">
        <v>204</v>
      </c>
      <c r="C18">
        <v>190000002</v>
      </c>
      <c r="D18" t="s">
        <v>206</v>
      </c>
      <c r="E18">
        <v>5159</v>
      </c>
      <c r="H18" t="s">
        <v>198</v>
      </c>
      <c r="I18" t="s">
        <v>199</v>
      </c>
      <c r="J18" t="s">
        <v>220</v>
      </c>
      <c r="K18" t="s">
        <v>200</v>
      </c>
      <c r="L18" t="s">
        <v>201</v>
      </c>
      <c r="M18" t="s">
        <v>229</v>
      </c>
      <c r="N18" t="s">
        <v>202</v>
      </c>
    </row>
    <row r="19" spans="1:14" x14ac:dyDescent="0.2">
      <c r="A19" t="s">
        <v>212</v>
      </c>
      <c r="B19" t="s">
        <v>204</v>
      </c>
      <c r="C19">
        <v>190000010</v>
      </c>
      <c r="D19" t="s">
        <v>209</v>
      </c>
      <c r="E19">
        <v>797463</v>
      </c>
      <c r="H19" t="s">
        <v>203</v>
      </c>
      <c r="I19" t="s">
        <v>204</v>
      </c>
      <c r="J19" t="s">
        <v>231</v>
      </c>
      <c r="K19">
        <v>190000001</v>
      </c>
      <c r="L19" t="s">
        <v>205</v>
      </c>
      <c r="M19" t="s">
        <v>232</v>
      </c>
      <c r="N19">
        <v>66666</v>
      </c>
    </row>
    <row r="20" spans="1:14" x14ac:dyDescent="0.2">
      <c r="A20" t="s">
        <v>212</v>
      </c>
      <c r="B20" t="s">
        <v>204</v>
      </c>
      <c r="C20">
        <v>190000003</v>
      </c>
      <c r="D20" t="s">
        <v>213</v>
      </c>
      <c r="E20">
        <v>33213</v>
      </c>
      <c r="H20" t="s">
        <v>203</v>
      </c>
      <c r="I20" t="s">
        <v>204</v>
      </c>
      <c r="J20" t="s">
        <v>231</v>
      </c>
      <c r="K20">
        <v>190000002</v>
      </c>
      <c r="L20" t="s">
        <v>206</v>
      </c>
      <c r="M20" t="s">
        <v>232</v>
      </c>
      <c r="N20">
        <v>5159</v>
      </c>
    </row>
    <row r="21" spans="1:14" x14ac:dyDescent="0.2">
      <c r="A21" t="s">
        <v>212</v>
      </c>
      <c r="B21" t="s">
        <v>204</v>
      </c>
      <c r="C21">
        <v>190000015</v>
      </c>
      <c r="D21" t="s">
        <v>214</v>
      </c>
      <c r="E21">
        <v>65071</v>
      </c>
      <c r="H21" t="s">
        <v>203</v>
      </c>
      <c r="I21" t="s">
        <v>204</v>
      </c>
      <c r="J21" t="s">
        <v>231</v>
      </c>
      <c r="K21">
        <v>190000003</v>
      </c>
      <c r="L21" t="s">
        <v>207</v>
      </c>
      <c r="M21" t="s">
        <v>232</v>
      </c>
      <c r="N21">
        <v>33213</v>
      </c>
    </row>
    <row r="22" spans="1:14" x14ac:dyDescent="0.2">
      <c r="E22" s="101">
        <f>SUM(E17:E19)-SUM(E20:E21)</f>
        <v>771005</v>
      </c>
      <c r="N22" s="2">
        <f>N19+N20-N21</f>
        <v>38612</v>
      </c>
    </row>
    <row r="24" spans="1:14" x14ac:dyDescent="0.2">
      <c r="A24" t="s">
        <v>212</v>
      </c>
      <c r="B24" t="s">
        <v>208</v>
      </c>
      <c r="C24">
        <v>190000010</v>
      </c>
      <c r="D24" t="s">
        <v>209</v>
      </c>
      <c r="E24">
        <v>1159878</v>
      </c>
      <c r="H24" t="s">
        <v>203</v>
      </c>
      <c r="I24" t="s">
        <v>204</v>
      </c>
      <c r="J24" t="s">
        <v>235</v>
      </c>
      <c r="K24">
        <v>190000010</v>
      </c>
      <c r="L24" t="s">
        <v>209</v>
      </c>
      <c r="M24" t="s">
        <v>232</v>
      </c>
      <c r="N24">
        <v>761400</v>
      </c>
    </row>
    <row r="25" spans="1:14" x14ac:dyDescent="0.2">
      <c r="A25" t="s">
        <v>212</v>
      </c>
      <c r="B25" t="s">
        <v>208</v>
      </c>
      <c r="C25">
        <v>190000015</v>
      </c>
      <c r="D25" t="s">
        <v>214</v>
      </c>
      <c r="E25">
        <v>652785</v>
      </c>
      <c r="H25" t="s">
        <v>203</v>
      </c>
      <c r="I25" t="s">
        <v>204</v>
      </c>
      <c r="J25" t="s">
        <v>236</v>
      </c>
      <c r="K25">
        <v>190000010</v>
      </c>
      <c r="L25" t="s">
        <v>209</v>
      </c>
      <c r="M25" t="s">
        <v>232</v>
      </c>
      <c r="N25">
        <v>31409</v>
      </c>
    </row>
    <row r="26" spans="1:14" x14ac:dyDescent="0.2">
      <c r="E26" s="101">
        <f>E24-E25</f>
        <v>507093</v>
      </c>
      <c r="H26" t="s">
        <v>203</v>
      </c>
      <c r="I26" t="s">
        <v>204</v>
      </c>
      <c r="J26" t="s">
        <v>235</v>
      </c>
      <c r="K26">
        <v>190000015</v>
      </c>
      <c r="L26" t="s">
        <v>210</v>
      </c>
      <c r="M26" t="s">
        <v>232</v>
      </c>
      <c r="N26">
        <v>61767</v>
      </c>
    </row>
    <row r="27" spans="1:14" x14ac:dyDescent="0.2">
      <c r="H27" t="s">
        <v>203</v>
      </c>
      <c r="I27" t="s">
        <v>204</v>
      </c>
      <c r="J27" t="s">
        <v>236</v>
      </c>
      <c r="K27">
        <v>190000015</v>
      </c>
      <c r="L27" t="s">
        <v>210</v>
      </c>
      <c r="M27" t="s">
        <v>232</v>
      </c>
      <c r="N27">
        <v>388</v>
      </c>
    </row>
    <row r="28" spans="1:14" x14ac:dyDescent="0.2">
      <c r="A28" s="2" t="s">
        <v>193</v>
      </c>
      <c r="L28" s="2" t="s">
        <v>238</v>
      </c>
      <c r="N28" s="2">
        <f>SUM(N24:N25)-SUM(N26:N27)</f>
        <v>730654</v>
      </c>
    </row>
    <row r="29" spans="1:14" x14ac:dyDescent="0.2">
      <c r="A29" t="s">
        <v>198</v>
      </c>
      <c r="B29" t="s">
        <v>199</v>
      </c>
      <c r="C29" t="s">
        <v>200</v>
      </c>
      <c r="D29" t="s">
        <v>201</v>
      </c>
      <c r="E29" t="s">
        <v>211</v>
      </c>
    </row>
    <row r="30" spans="1:14" x14ac:dyDescent="0.2">
      <c r="A30" t="s">
        <v>215</v>
      </c>
      <c r="B30" t="s">
        <v>204</v>
      </c>
      <c r="C30">
        <v>190000001</v>
      </c>
      <c r="D30" t="s">
        <v>205</v>
      </c>
      <c r="E30">
        <v>66667</v>
      </c>
    </row>
    <row r="31" spans="1:14" x14ac:dyDescent="0.2">
      <c r="A31" t="s">
        <v>215</v>
      </c>
      <c r="B31" t="s">
        <v>204</v>
      </c>
      <c r="C31">
        <v>190000002</v>
      </c>
      <c r="D31" t="s">
        <v>206</v>
      </c>
      <c r="E31">
        <v>5159</v>
      </c>
      <c r="H31" t="s">
        <v>203</v>
      </c>
      <c r="I31" t="s">
        <v>208</v>
      </c>
      <c r="J31" t="s">
        <v>233</v>
      </c>
      <c r="K31">
        <v>190000010</v>
      </c>
      <c r="L31" t="s">
        <v>209</v>
      </c>
      <c r="M31" t="s">
        <v>232</v>
      </c>
      <c r="N31">
        <v>1159878</v>
      </c>
    </row>
    <row r="32" spans="1:14" x14ac:dyDescent="0.2">
      <c r="A32" t="s">
        <v>215</v>
      </c>
      <c r="B32" t="s">
        <v>204</v>
      </c>
      <c r="C32">
        <v>190000010</v>
      </c>
      <c r="D32" t="s">
        <v>209</v>
      </c>
      <c r="E32">
        <v>797463</v>
      </c>
      <c r="F32" t="s">
        <v>225</v>
      </c>
      <c r="H32" t="s">
        <v>203</v>
      </c>
      <c r="I32" t="s">
        <v>208</v>
      </c>
      <c r="J32" t="s">
        <v>233</v>
      </c>
      <c r="K32">
        <v>190000015</v>
      </c>
      <c r="L32" t="s">
        <v>210</v>
      </c>
      <c r="M32" t="s">
        <v>232</v>
      </c>
      <c r="N32">
        <v>652785</v>
      </c>
    </row>
    <row r="33" spans="1:14" x14ac:dyDescent="0.2">
      <c r="A33" t="s">
        <v>215</v>
      </c>
      <c r="B33" t="s">
        <v>204</v>
      </c>
      <c r="C33">
        <v>190000003</v>
      </c>
      <c r="D33" t="s">
        <v>213</v>
      </c>
      <c r="E33">
        <v>33213</v>
      </c>
      <c r="L33" s="2" t="s">
        <v>238</v>
      </c>
      <c r="N33" s="101">
        <f>N31-N32</f>
        <v>507093</v>
      </c>
    </row>
    <row r="34" spans="1:14" x14ac:dyDescent="0.2">
      <c r="A34" t="s">
        <v>215</v>
      </c>
      <c r="B34" t="s">
        <v>204</v>
      </c>
      <c r="C34">
        <v>190000015</v>
      </c>
      <c r="D34" t="s">
        <v>214</v>
      </c>
      <c r="E34">
        <v>65071</v>
      </c>
    </row>
    <row r="35" spans="1:14" x14ac:dyDescent="0.2">
      <c r="E35" s="101">
        <f>SUM(E30:E32)-SUM(E33:E34)</f>
        <v>771005</v>
      </c>
    </row>
    <row r="36" spans="1:14" x14ac:dyDescent="0.2">
      <c r="H36" s="2" t="s">
        <v>2</v>
      </c>
    </row>
    <row r="37" spans="1:14" x14ac:dyDescent="0.2">
      <c r="A37" t="s">
        <v>215</v>
      </c>
      <c r="B37" t="s">
        <v>208</v>
      </c>
      <c r="C37">
        <v>190000010</v>
      </c>
      <c r="D37" t="s">
        <v>209</v>
      </c>
      <c r="E37">
        <v>1159878</v>
      </c>
      <c r="F37" t="s">
        <v>226</v>
      </c>
      <c r="H37" t="s">
        <v>198</v>
      </c>
      <c r="I37" t="s">
        <v>199</v>
      </c>
      <c r="J37" t="s">
        <v>220</v>
      </c>
      <c r="K37" t="s">
        <v>200</v>
      </c>
      <c r="L37" t="s">
        <v>201</v>
      </c>
      <c r="M37" t="s">
        <v>229</v>
      </c>
      <c r="N37" t="s">
        <v>211</v>
      </c>
    </row>
    <row r="38" spans="1:14" x14ac:dyDescent="0.2">
      <c r="A38" t="s">
        <v>215</v>
      </c>
      <c r="B38" t="s">
        <v>208</v>
      </c>
      <c r="C38">
        <v>190000015</v>
      </c>
      <c r="D38" t="s">
        <v>214</v>
      </c>
      <c r="E38">
        <v>652785</v>
      </c>
      <c r="H38" t="s">
        <v>212</v>
      </c>
      <c r="I38" t="s">
        <v>204</v>
      </c>
      <c r="J38" t="s">
        <v>231</v>
      </c>
      <c r="K38">
        <v>190000001</v>
      </c>
      <c r="L38" t="s">
        <v>205</v>
      </c>
      <c r="M38" t="s">
        <v>232</v>
      </c>
      <c r="N38">
        <v>66667</v>
      </c>
    </row>
    <row r="39" spans="1:14" x14ac:dyDescent="0.2">
      <c r="E39" s="101">
        <f>E37-E38</f>
        <v>507093</v>
      </c>
      <c r="H39" t="s">
        <v>212</v>
      </c>
      <c r="I39" t="s">
        <v>204</v>
      </c>
      <c r="J39" t="s">
        <v>231</v>
      </c>
      <c r="K39">
        <v>190000002</v>
      </c>
      <c r="L39" t="s">
        <v>206</v>
      </c>
      <c r="M39" t="s">
        <v>232</v>
      </c>
      <c r="N39">
        <v>5159</v>
      </c>
    </row>
    <row r="40" spans="1:14" x14ac:dyDescent="0.2">
      <c r="A40" s="104" t="s">
        <v>219</v>
      </c>
      <c r="H40" t="s">
        <v>212</v>
      </c>
      <c r="I40" t="s">
        <v>204</v>
      </c>
      <c r="J40" t="s">
        <v>231</v>
      </c>
      <c r="K40">
        <v>190000003</v>
      </c>
      <c r="L40" t="s">
        <v>213</v>
      </c>
      <c r="M40" t="s">
        <v>232</v>
      </c>
      <c r="N40">
        <v>33213</v>
      </c>
    </row>
    <row r="41" spans="1:14" x14ac:dyDescent="0.2">
      <c r="A41" s="2" t="s">
        <v>7</v>
      </c>
      <c r="H41" t="s">
        <v>212</v>
      </c>
      <c r="I41" t="s">
        <v>204</v>
      </c>
      <c r="J41" t="s">
        <v>231</v>
      </c>
      <c r="K41">
        <v>190000015</v>
      </c>
      <c r="L41" t="s">
        <v>237</v>
      </c>
      <c r="M41" t="s">
        <v>232</v>
      </c>
      <c r="N41">
        <v>642</v>
      </c>
    </row>
    <row r="42" spans="1:14" x14ac:dyDescent="0.2">
      <c r="A42" t="s">
        <v>198</v>
      </c>
      <c r="B42" t="s">
        <v>199</v>
      </c>
      <c r="C42" t="s">
        <v>200</v>
      </c>
      <c r="D42" t="s">
        <v>201</v>
      </c>
      <c r="E42" t="s">
        <v>202</v>
      </c>
      <c r="N42" s="101">
        <f>SUM(N38:N39)-SUM(N40:N41)</f>
        <v>37971</v>
      </c>
    </row>
    <row r="43" spans="1:14" x14ac:dyDescent="0.2">
      <c r="A43" t="s">
        <v>203</v>
      </c>
      <c r="B43" t="s">
        <v>208</v>
      </c>
      <c r="C43">
        <v>212200001</v>
      </c>
      <c r="D43" t="s">
        <v>216</v>
      </c>
      <c r="E43">
        <v>9206</v>
      </c>
    </row>
    <row r="44" spans="1:14" x14ac:dyDescent="0.2">
      <c r="A44" t="s">
        <v>203</v>
      </c>
      <c r="B44" t="s">
        <v>208</v>
      </c>
      <c r="C44">
        <v>222100001</v>
      </c>
      <c r="D44" t="s">
        <v>217</v>
      </c>
      <c r="E44">
        <v>31496</v>
      </c>
      <c r="H44" t="s">
        <v>212</v>
      </c>
      <c r="I44" t="s">
        <v>204</v>
      </c>
      <c r="J44" t="s">
        <v>235</v>
      </c>
      <c r="K44">
        <v>190000010</v>
      </c>
      <c r="L44" t="s">
        <v>209</v>
      </c>
      <c r="M44" t="s">
        <v>232</v>
      </c>
      <c r="N44">
        <v>766054</v>
      </c>
    </row>
    <row r="45" spans="1:14" x14ac:dyDescent="0.2">
      <c r="A45" t="s">
        <v>203</v>
      </c>
      <c r="B45" t="s">
        <v>208</v>
      </c>
      <c r="C45">
        <v>222100002</v>
      </c>
      <c r="D45" t="s">
        <v>218</v>
      </c>
      <c r="E45">
        <v>166033</v>
      </c>
      <c r="H45" t="s">
        <v>212</v>
      </c>
      <c r="I45" t="s">
        <v>204</v>
      </c>
      <c r="J45" t="s">
        <v>236</v>
      </c>
      <c r="K45">
        <v>190000010</v>
      </c>
      <c r="L45" t="s">
        <v>209</v>
      </c>
      <c r="M45" t="s">
        <v>232</v>
      </c>
      <c r="N45">
        <v>31409</v>
      </c>
    </row>
    <row r="46" spans="1:14" x14ac:dyDescent="0.2">
      <c r="E46" s="2">
        <f>SUM(E43:E45)</f>
        <v>206735</v>
      </c>
      <c r="H46" t="s">
        <v>212</v>
      </c>
      <c r="I46" t="s">
        <v>204</v>
      </c>
      <c r="J46" t="s">
        <v>235</v>
      </c>
      <c r="K46">
        <v>190000015</v>
      </c>
      <c r="L46" t="s">
        <v>237</v>
      </c>
      <c r="M46" t="s">
        <v>232</v>
      </c>
      <c r="N46">
        <v>64040</v>
      </c>
    </row>
    <row r="47" spans="1:14" x14ac:dyDescent="0.2">
      <c r="H47" t="s">
        <v>212</v>
      </c>
      <c r="I47" t="s">
        <v>204</v>
      </c>
      <c r="J47" t="s">
        <v>236</v>
      </c>
      <c r="K47">
        <v>190000015</v>
      </c>
      <c r="L47" t="s">
        <v>237</v>
      </c>
      <c r="M47" t="s">
        <v>232</v>
      </c>
      <c r="N47">
        <v>389</v>
      </c>
    </row>
    <row r="48" spans="1:14" x14ac:dyDescent="0.2">
      <c r="A48" t="s">
        <v>203</v>
      </c>
      <c r="B48" t="s">
        <v>204</v>
      </c>
      <c r="C48">
        <v>212200001</v>
      </c>
      <c r="D48" t="s">
        <v>216</v>
      </c>
      <c r="E48">
        <v>9300</v>
      </c>
    </row>
    <row r="49" spans="1:14" x14ac:dyDescent="0.2">
      <c r="A49" t="s">
        <v>203</v>
      </c>
      <c r="B49" t="s">
        <v>204</v>
      </c>
      <c r="C49">
        <v>222100001</v>
      </c>
      <c r="D49" t="s">
        <v>217</v>
      </c>
      <c r="E49">
        <v>53217</v>
      </c>
    </row>
    <row r="50" spans="1:14" x14ac:dyDescent="0.2">
      <c r="A50" t="s">
        <v>203</v>
      </c>
      <c r="B50" t="s">
        <v>204</v>
      </c>
      <c r="C50">
        <v>222100002</v>
      </c>
      <c r="D50" t="s">
        <v>218</v>
      </c>
      <c r="E50">
        <v>302014</v>
      </c>
    </row>
    <row r="51" spans="1:14" x14ac:dyDescent="0.2">
      <c r="E51" s="2">
        <f>SUM(E48:E50)</f>
        <v>364531</v>
      </c>
      <c r="H51" t="s">
        <v>212</v>
      </c>
      <c r="I51" t="s">
        <v>208</v>
      </c>
      <c r="J51" t="s">
        <v>233</v>
      </c>
      <c r="K51">
        <v>190000010</v>
      </c>
      <c r="L51" t="s">
        <v>209</v>
      </c>
      <c r="M51" t="s">
        <v>232</v>
      </c>
      <c r="N51">
        <v>1159878</v>
      </c>
    </row>
    <row r="52" spans="1:14" x14ac:dyDescent="0.2">
      <c r="A52" s="2" t="s">
        <v>2</v>
      </c>
      <c r="H52" t="s">
        <v>212</v>
      </c>
      <c r="I52" t="s">
        <v>208</v>
      </c>
      <c r="J52" t="s">
        <v>233</v>
      </c>
      <c r="K52">
        <v>190000015</v>
      </c>
      <c r="L52" t="s">
        <v>237</v>
      </c>
      <c r="M52" t="s">
        <v>232</v>
      </c>
      <c r="N52">
        <v>652785</v>
      </c>
    </row>
    <row r="53" spans="1:14" x14ac:dyDescent="0.2">
      <c r="A53" t="s">
        <v>198</v>
      </c>
      <c r="B53" t="s">
        <v>199</v>
      </c>
      <c r="C53" t="s">
        <v>200</v>
      </c>
      <c r="D53" t="s">
        <v>201</v>
      </c>
      <c r="E53" t="s">
        <v>211</v>
      </c>
      <c r="G53" t="s">
        <v>220</v>
      </c>
      <c r="N53" s="101">
        <f>N51-N52</f>
        <v>507093</v>
      </c>
    </row>
    <row r="54" spans="1:14" x14ac:dyDescent="0.2">
      <c r="A54" t="s">
        <v>212</v>
      </c>
      <c r="B54" t="s">
        <v>204</v>
      </c>
      <c r="C54">
        <v>212200001</v>
      </c>
      <c r="D54" t="s">
        <v>216</v>
      </c>
      <c r="E54" s="102">
        <v>8301</v>
      </c>
      <c r="G54" t="s">
        <v>223</v>
      </c>
    </row>
    <row r="55" spans="1:14" x14ac:dyDescent="0.2">
      <c r="A55" t="s">
        <v>212</v>
      </c>
      <c r="B55" t="s">
        <v>204</v>
      </c>
      <c r="C55">
        <v>212200001</v>
      </c>
      <c r="D55" t="s">
        <v>216</v>
      </c>
      <c r="E55" s="102">
        <v>999</v>
      </c>
      <c r="G55" t="s">
        <v>224</v>
      </c>
      <c r="H55" s="2" t="s">
        <v>193</v>
      </c>
    </row>
    <row r="56" spans="1:14" x14ac:dyDescent="0.2">
      <c r="A56" t="s">
        <v>212</v>
      </c>
      <c r="B56" t="s">
        <v>204</v>
      </c>
      <c r="C56">
        <v>222100001</v>
      </c>
      <c r="D56" t="s">
        <v>217</v>
      </c>
      <c r="E56" s="102">
        <v>49235</v>
      </c>
      <c r="G56" t="s">
        <v>223</v>
      </c>
      <c r="H56" t="s">
        <v>228</v>
      </c>
    </row>
    <row r="57" spans="1:14" x14ac:dyDescent="0.2">
      <c r="A57" t="s">
        <v>212</v>
      </c>
      <c r="B57" t="s">
        <v>204</v>
      </c>
      <c r="C57">
        <v>222100001</v>
      </c>
      <c r="D57" t="s">
        <v>217</v>
      </c>
      <c r="E57" s="102">
        <v>3982</v>
      </c>
      <c r="G57" t="s">
        <v>224</v>
      </c>
      <c r="H57" t="s">
        <v>198</v>
      </c>
      <c r="I57" t="s">
        <v>199</v>
      </c>
      <c r="J57" t="s">
        <v>220</v>
      </c>
      <c r="K57" t="s">
        <v>200</v>
      </c>
      <c r="L57" t="s">
        <v>201</v>
      </c>
      <c r="M57" t="s">
        <v>229</v>
      </c>
      <c r="N57" t="s">
        <v>211</v>
      </c>
    </row>
    <row r="58" spans="1:14" x14ac:dyDescent="0.2">
      <c r="A58" t="s">
        <v>212</v>
      </c>
      <c r="B58" t="s">
        <v>204</v>
      </c>
      <c r="C58">
        <v>222100002</v>
      </c>
      <c r="D58" t="s">
        <v>218</v>
      </c>
      <c r="E58" s="102">
        <v>297216</v>
      </c>
      <c r="G58" t="s">
        <v>223</v>
      </c>
      <c r="H58" t="s">
        <v>215</v>
      </c>
      <c r="I58" t="s">
        <v>204</v>
      </c>
      <c r="J58" t="s">
        <v>231</v>
      </c>
      <c r="K58">
        <v>190000001</v>
      </c>
      <c r="L58" t="s">
        <v>205</v>
      </c>
      <c r="M58" t="s">
        <v>232</v>
      </c>
      <c r="N58">
        <v>66667</v>
      </c>
    </row>
    <row r="59" spans="1:14" x14ac:dyDescent="0.2">
      <c r="E59" s="101">
        <f>SUM(E54:E58)</f>
        <v>359733</v>
      </c>
      <c r="H59" t="s">
        <v>215</v>
      </c>
      <c r="I59" t="s">
        <v>204</v>
      </c>
      <c r="J59" t="s">
        <v>231</v>
      </c>
      <c r="K59">
        <v>190000002</v>
      </c>
      <c r="L59" t="s">
        <v>206</v>
      </c>
      <c r="M59" t="s">
        <v>232</v>
      </c>
      <c r="N59">
        <v>5159</v>
      </c>
    </row>
    <row r="60" spans="1:14" x14ac:dyDescent="0.2">
      <c r="E60" s="102"/>
      <c r="H60" t="s">
        <v>215</v>
      </c>
      <c r="I60" t="s">
        <v>204</v>
      </c>
      <c r="J60" t="s">
        <v>231</v>
      </c>
      <c r="K60">
        <v>190000003</v>
      </c>
      <c r="L60" t="s">
        <v>213</v>
      </c>
      <c r="M60" t="s">
        <v>232</v>
      </c>
      <c r="N60">
        <v>33213</v>
      </c>
    </row>
    <row r="61" spans="1:14" x14ac:dyDescent="0.2">
      <c r="A61" t="s">
        <v>212</v>
      </c>
      <c r="B61" t="s">
        <v>208</v>
      </c>
      <c r="C61">
        <v>222100002</v>
      </c>
      <c r="D61" t="s">
        <v>218</v>
      </c>
      <c r="E61" s="102">
        <v>167037</v>
      </c>
      <c r="G61" t="s">
        <v>221</v>
      </c>
      <c r="H61" t="s">
        <v>215</v>
      </c>
      <c r="I61" t="s">
        <v>204</v>
      </c>
      <c r="J61" t="s">
        <v>231</v>
      </c>
      <c r="K61">
        <v>190000015</v>
      </c>
      <c r="L61" t="s">
        <v>237</v>
      </c>
      <c r="M61" t="s">
        <v>232</v>
      </c>
      <c r="N61">
        <v>642</v>
      </c>
    </row>
    <row r="62" spans="1:14" x14ac:dyDescent="0.2">
      <c r="A62" t="s">
        <v>212</v>
      </c>
      <c r="B62" t="s">
        <v>208</v>
      </c>
      <c r="C62">
        <v>222100001</v>
      </c>
      <c r="D62" t="s">
        <v>217</v>
      </c>
      <c r="E62" s="102">
        <v>21564</v>
      </c>
      <c r="G62" t="s">
        <v>221</v>
      </c>
      <c r="N62" s="2">
        <f>SUM(N58:N59)-SUM(N60:N61)</f>
        <v>37971</v>
      </c>
    </row>
    <row r="63" spans="1:14" x14ac:dyDescent="0.2">
      <c r="A63" t="s">
        <v>212</v>
      </c>
      <c r="B63" t="s">
        <v>208</v>
      </c>
      <c r="C63">
        <v>222100001</v>
      </c>
      <c r="D63" t="s">
        <v>217</v>
      </c>
      <c r="E63" s="102">
        <v>394</v>
      </c>
      <c r="G63" t="s">
        <v>222</v>
      </c>
    </row>
    <row r="64" spans="1:14" x14ac:dyDescent="0.2">
      <c r="A64" t="s">
        <v>212</v>
      </c>
      <c r="B64" t="s">
        <v>208</v>
      </c>
      <c r="C64">
        <v>212200001</v>
      </c>
      <c r="D64" t="s">
        <v>216</v>
      </c>
      <c r="E64" s="102">
        <v>8728</v>
      </c>
      <c r="G64" t="s">
        <v>221</v>
      </c>
      <c r="H64" t="s">
        <v>215</v>
      </c>
      <c r="I64" t="s">
        <v>204</v>
      </c>
      <c r="J64" t="s">
        <v>235</v>
      </c>
      <c r="K64">
        <v>190000010</v>
      </c>
      <c r="L64" t="s">
        <v>209</v>
      </c>
      <c r="M64" t="s">
        <v>232</v>
      </c>
      <c r="N64">
        <v>766054</v>
      </c>
    </row>
    <row r="65" spans="1:14" x14ac:dyDescent="0.2">
      <c r="A65" t="s">
        <v>212</v>
      </c>
      <c r="B65" t="s">
        <v>208</v>
      </c>
      <c r="C65">
        <v>212200001</v>
      </c>
      <c r="D65" t="s">
        <v>216</v>
      </c>
      <c r="E65" s="102">
        <v>478</v>
      </c>
      <c r="G65" t="s">
        <v>222</v>
      </c>
      <c r="H65" t="s">
        <v>215</v>
      </c>
      <c r="I65" t="s">
        <v>204</v>
      </c>
      <c r="J65" t="s">
        <v>236</v>
      </c>
      <c r="K65">
        <v>190000010</v>
      </c>
      <c r="L65" t="s">
        <v>209</v>
      </c>
      <c r="M65" t="s">
        <v>232</v>
      </c>
      <c r="N65">
        <v>31409</v>
      </c>
    </row>
    <row r="66" spans="1:14" x14ac:dyDescent="0.2">
      <c r="E66" s="103">
        <f>SUM(E61:E65)</f>
        <v>198201</v>
      </c>
      <c r="H66" t="s">
        <v>215</v>
      </c>
      <c r="I66" t="s">
        <v>204</v>
      </c>
      <c r="J66" t="s">
        <v>235</v>
      </c>
      <c r="K66">
        <v>190000015</v>
      </c>
      <c r="L66" t="s">
        <v>237</v>
      </c>
      <c r="M66" t="s">
        <v>232</v>
      </c>
      <c r="N66">
        <v>64040</v>
      </c>
    </row>
    <row r="67" spans="1:14" x14ac:dyDescent="0.2">
      <c r="A67" s="2" t="s">
        <v>193</v>
      </c>
      <c r="H67" t="s">
        <v>215</v>
      </c>
      <c r="I67" t="s">
        <v>204</v>
      </c>
      <c r="J67" t="s">
        <v>236</v>
      </c>
      <c r="K67">
        <v>190000015</v>
      </c>
      <c r="L67" t="s">
        <v>237</v>
      </c>
      <c r="M67" t="s">
        <v>232</v>
      </c>
      <c r="N67">
        <v>389</v>
      </c>
    </row>
    <row r="68" spans="1:14" x14ac:dyDescent="0.2">
      <c r="A68" t="s">
        <v>198</v>
      </c>
      <c r="B68" t="s">
        <v>199</v>
      </c>
      <c r="C68" t="s">
        <v>200</v>
      </c>
      <c r="D68" t="s">
        <v>201</v>
      </c>
      <c r="E68" t="s">
        <v>211</v>
      </c>
      <c r="G68" t="s">
        <v>220</v>
      </c>
    </row>
    <row r="69" spans="1:14" x14ac:dyDescent="0.2">
      <c r="A69" t="s">
        <v>215</v>
      </c>
      <c r="B69" t="s">
        <v>204</v>
      </c>
      <c r="C69">
        <v>212200001</v>
      </c>
      <c r="D69" t="s">
        <v>216</v>
      </c>
      <c r="E69" s="102">
        <v>8301</v>
      </c>
      <c r="G69" t="s">
        <v>223</v>
      </c>
    </row>
    <row r="70" spans="1:14" x14ac:dyDescent="0.2">
      <c r="A70" t="s">
        <v>215</v>
      </c>
      <c r="B70" t="s">
        <v>204</v>
      </c>
      <c r="C70">
        <v>212200001</v>
      </c>
      <c r="D70" t="s">
        <v>216</v>
      </c>
      <c r="E70" s="102">
        <v>999</v>
      </c>
      <c r="G70" t="s">
        <v>224</v>
      </c>
      <c r="H70" t="s">
        <v>215</v>
      </c>
      <c r="I70" t="s">
        <v>208</v>
      </c>
      <c r="J70" t="s">
        <v>233</v>
      </c>
      <c r="K70">
        <v>190000010</v>
      </c>
      <c r="L70" t="s">
        <v>209</v>
      </c>
      <c r="M70" t="s">
        <v>232</v>
      </c>
      <c r="N70">
        <v>1159878</v>
      </c>
    </row>
    <row r="71" spans="1:14" x14ac:dyDescent="0.2">
      <c r="A71" t="s">
        <v>215</v>
      </c>
      <c r="B71" t="s">
        <v>204</v>
      </c>
      <c r="C71">
        <v>222100001</v>
      </c>
      <c r="D71" t="s">
        <v>217</v>
      </c>
      <c r="E71" s="102">
        <v>49235</v>
      </c>
      <c r="G71" t="s">
        <v>223</v>
      </c>
      <c r="H71" t="s">
        <v>215</v>
      </c>
      <c r="I71" t="s">
        <v>208</v>
      </c>
      <c r="J71" t="s">
        <v>233</v>
      </c>
      <c r="K71">
        <v>190000015</v>
      </c>
      <c r="L71" t="s">
        <v>237</v>
      </c>
      <c r="M71" t="s">
        <v>232</v>
      </c>
      <c r="N71">
        <v>652785</v>
      </c>
    </row>
    <row r="72" spans="1:14" x14ac:dyDescent="0.2">
      <c r="A72" t="s">
        <v>215</v>
      </c>
      <c r="B72" t="s">
        <v>204</v>
      </c>
      <c r="C72">
        <v>222100001</v>
      </c>
      <c r="D72" t="s">
        <v>217</v>
      </c>
      <c r="E72" s="102">
        <v>3982</v>
      </c>
      <c r="G72" t="s">
        <v>224</v>
      </c>
      <c r="N72" s="101">
        <f>N70-N71</f>
        <v>507093</v>
      </c>
    </row>
    <row r="73" spans="1:14" x14ac:dyDescent="0.2">
      <c r="A73" t="s">
        <v>215</v>
      </c>
      <c r="B73" t="s">
        <v>204</v>
      </c>
      <c r="C73">
        <v>222100002</v>
      </c>
      <c r="D73" t="s">
        <v>218</v>
      </c>
      <c r="E73" s="102">
        <v>297216</v>
      </c>
      <c r="G73" t="s">
        <v>223</v>
      </c>
    </row>
    <row r="74" spans="1:14" x14ac:dyDescent="0.2">
      <c r="E74" s="101">
        <f>SUM(E69:E73)</f>
        <v>359733</v>
      </c>
    </row>
    <row r="76" spans="1:14" x14ac:dyDescent="0.2">
      <c r="A76" t="s">
        <v>215</v>
      </c>
      <c r="B76" t="s">
        <v>208</v>
      </c>
      <c r="C76">
        <v>222100001</v>
      </c>
      <c r="D76" t="s">
        <v>217</v>
      </c>
      <c r="E76" s="102">
        <v>21564</v>
      </c>
      <c r="G76" t="s">
        <v>221</v>
      </c>
    </row>
    <row r="77" spans="1:14" x14ac:dyDescent="0.2">
      <c r="A77" t="s">
        <v>215</v>
      </c>
      <c r="B77" t="s">
        <v>208</v>
      </c>
      <c r="C77">
        <v>222100001</v>
      </c>
      <c r="D77" t="s">
        <v>217</v>
      </c>
      <c r="E77" s="102">
        <v>394</v>
      </c>
      <c r="G77" t="s">
        <v>222</v>
      </c>
    </row>
    <row r="78" spans="1:14" x14ac:dyDescent="0.2">
      <c r="A78" t="s">
        <v>215</v>
      </c>
      <c r="B78" t="s">
        <v>208</v>
      </c>
      <c r="C78">
        <v>222100002</v>
      </c>
      <c r="D78" t="s">
        <v>218</v>
      </c>
      <c r="E78" s="102">
        <v>167037</v>
      </c>
      <c r="G78" t="s">
        <v>221</v>
      </c>
    </row>
    <row r="79" spans="1:14" x14ac:dyDescent="0.2">
      <c r="A79" t="s">
        <v>215</v>
      </c>
      <c r="B79" t="s">
        <v>208</v>
      </c>
      <c r="C79">
        <v>212200001</v>
      </c>
      <c r="D79" t="s">
        <v>216</v>
      </c>
      <c r="E79" s="102">
        <v>8728</v>
      </c>
      <c r="G79" t="s">
        <v>221</v>
      </c>
    </row>
    <row r="80" spans="1:14" x14ac:dyDescent="0.2">
      <c r="A80" t="s">
        <v>215</v>
      </c>
      <c r="B80" t="s">
        <v>208</v>
      </c>
      <c r="C80">
        <v>212200001</v>
      </c>
      <c r="D80" t="s">
        <v>216</v>
      </c>
      <c r="E80" s="102">
        <v>478</v>
      </c>
      <c r="G80" t="s">
        <v>222</v>
      </c>
    </row>
    <row r="81" spans="1:7" x14ac:dyDescent="0.2">
      <c r="E81" s="103">
        <f>SUM(E76:E80)</f>
        <v>198201</v>
      </c>
    </row>
    <row r="83" spans="1:7" x14ac:dyDescent="0.2">
      <c r="A83" s="2" t="s">
        <v>193</v>
      </c>
    </row>
    <row r="84" spans="1:7" x14ac:dyDescent="0.2">
      <c r="A84" t="s">
        <v>228</v>
      </c>
    </row>
    <row r="85" spans="1:7" x14ac:dyDescent="0.2">
      <c r="A85" t="s">
        <v>198</v>
      </c>
      <c r="B85" t="s">
        <v>199</v>
      </c>
      <c r="C85" t="s">
        <v>220</v>
      </c>
      <c r="D85" t="s">
        <v>200</v>
      </c>
      <c r="E85" t="s">
        <v>201</v>
      </c>
      <c r="F85" t="s">
        <v>229</v>
      </c>
      <c r="G85" t="s">
        <v>211</v>
      </c>
    </row>
    <row r="86" spans="1:7" x14ac:dyDescent="0.2">
      <c r="A86" t="s">
        <v>215</v>
      </c>
      <c r="B86" t="s">
        <v>204</v>
      </c>
      <c r="C86" t="s">
        <v>231</v>
      </c>
      <c r="D86">
        <v>214300041</v>
      </c>
      <c r="E86" t="s">
        <v>240</v>
      </c>
      <c r="F86" t="s">
        <v>232</v>
      </c>
      <c r="G86">
        <v>35250</v>
      </c>
    </row>
    <row r="87" spans="1:7" x14ac:dyDescent="0.2">
      <c r="A87" t="s">
        <v>215</v>
      </c>
      <c r="B87" t="s">
        <v>204</v>
      </c>
      <c r="C87" t="s">
        <v>231</v>
      </c>
      <c r="D87">
        <v>214300042</v>
      </c>
      <c r="E87" t="s">
        <v>241</v>
      </c>
      <c r="F87" t="s">
        <v>232</v>
      </c>
      <c r="G87">
        <v>282</v>
      </c>
    </row>
    <row r="88" spans="1:7" x14ac:dyDescent="0.2">
      <c r="A88" t="s">
        <v>215</v>
      </c>
      <c r="B88" t="s">
        <v>204</v>
      </c>
      <c r="C88" t="s">
        <v>231</v>
      </c>
      <c r="D88">
        <v>224300042</v>
      </c>
      <c r="E88" t="s">
        <v>242</v>
      </c>
      <c r="F88" t="s">
        <v>232</v>
      </c>
      <c r="G88">
        <v>1315096</v>
      </c>
    </row>
    <row r="89" spans="1:7" x14ac:dyDescent="0.2">
      <c r="A89" t="s">
        <v>215</v>
      </c>
      <c r="B89" t="s">
        <v>204</v>
      </c>
      <c r="C89" t="s">
        <v>231</v>
      </c>
      <c r="D89">
        <v>224300043</v>
      </c>
      <c r="E89" t="s">
        <v>243</v>
      </c>
      <c r="F89" t="s">
        <v>232</v>
      </c>
      <c r="G89">
        <v>4235</v>
      </c>
    </row>
    <row r="90" spans="1:7" x14ac:dyDescent="0.2">
      <c r="G90" s="101">
        <f>SUM(G86:G89)</f>
        <v>1354863</v>
      </c>
    </row>
    <row r="92" spans="1:7" x14ac:dyDescent="0.2">
      <c r="A92" s="2" t="s">
        <v>2</v>
      </c>
    </row>
    <row r="93" spans="1:7" x14ac:dyDescent="0.2">
      <c r="A93" t="s">
        <v>228</v>
      </c>
    </row>
    <row r="94" spans="1:7" x14ac:dyDescent="0.2">
      <c r="A94" t="s">
        <v>198</v>
      </c>
      <c r="B94" t="s">
        <v>199</v>
      </c>
      <c r="C94" t="s">
        <v>220</v>
      </c>
      <c r="D94" t="s">
        <v>200</v>
      </c>
      <c r="E94" t="s">
        <v>201</v>
      </c>
      <c r="F94" t="s">
        <v>229</v>
      </c>
      <c r="G94" t="s">
        <v>211</v>
      </c>
    </row>
    <row r="95" spans="1:7" x14ac:dyDescent="0.2">
      <c r="A95" t="s">
        <v>212</v>
      </c>
      <c r="B95" t="s">
        <v>204</v>
      </c>
      <c r="C95" t="s">
        <v>231</v>
      </c>
      <c r="D95">
        <v>214300041</v>
      </c>
      <c r="E95" t="s">
        <v>240</v>
      </c>
      <c r="F95" t="s">
        <v>232</v>
      </c>
      <c r="G95">
        <v>35250</v>
      </c>
    </row>
    <row r="96" spans="1:7" x14ac:dyDescent="0.2">
      <c r="A96" t="s">
        <v>212</v>
      </c>
      <c r="B96" t="s">
        <v>204</v>
      </c>
      <c r="C96" t="s">
        <v>231</v>
      </c>
      <c r="D96">
        <v>214300042</v>
      </c>
      <c r="E96" t="s">
        <v>241</v>
      </c>
      <c r="F96" t="s">
        <v>232</v>
      </c>
      <c r="G96">
        <v>282</v>
      </c>
    </row>
    <row r="97" spans="1:7" x14ac:dyDescent="0.2">
      <c r="A97" t="s">
        <v>212</v>
      </c>
      <c r="B97" t="s">
        <v>204</v>
      </c>
      <c r="C97" t="s">
        <v>231</v>
      </c>
      <c r="D97">
        <v>224300042</v>
      </c>
      <c r="E97" t="s">
        <v>242</v>
      </c>
      <c r="F97" t="s">
        <v>232</v>
      </c>
      <c r="G97">
        <v>1315096</v>
      </c>
    </row>
    <row r="98" spans="1:7" x14ac:dyDescent="0.2">
      <c r="A98" t="s">
        <v>212</v>
      </c>
      <c r="B98" t="s">
        <v>204</v>
      </c>
      <c r="C98" t="s">
        <v>231</v>
      </c>
      <c r="D98">
        <v>224300043</v>
      </c>
      <c r="E98" t="s">
        <v>243</v>
      </c>
      <c r="F98" t="s">
        <v>232</v>
      </c>
      <c r="G98">
        <v>4235</v>
      </c>
    </row>
    <row r="99" spans="1:7" x14ac:dyDescent="0.2">
      <c r="G99" s="101">
        <f>SUM(G95:G98)</f>
        <v>1354863</v>
      </c>
    </row>
    <row r="100" spans="1:7" x14ac:dyDescent="0.2">
      <c r="A100" s="2" t="s">
        <v>244</v>
      </c>
    </row>
    <row r="101" spans="1:7" x14ac:dyDescent="0.2">
      <c r="A101" t="s">
        <v>228</v>
      </c>
    </row>
    <row r="102" spans="1:7" x14ac:dyDescent="0.2">
      <c r="A102" t="s">
        <v>198</v>
      </c>
      <c r="B102" t="s">
        <v>199</v>
      </c>
      <c r="C102" t="s">
        <v>220</v>
      </c>
      <c r="D102" t="s">
        <v>200</v>
      </c>
      <c r="E102" t="s">
        <v>201</v>
      </c>
      <c r="F102" t="s">
        <v>229</v>
      </c>
      <c r="G102" t="s">
        <v>211</v>
      </c>
    </row>
    <row r="103" spans="1:7" x14ac:dyDescent="0.2">
      <c r="A103" t="s">
        <v>230</v>
      </c>
      <c r="B103" t="s">
        <v>204</v>
      </c>
      <c r="C103" t="s">
        <v>231</v>
      </c>
      <c r="D103">
        <v>214300041</v>
      </c>
      <c r="E103" t="s">
        <v>240</v>
      </c>
      <c r="F103" t="s">
        <v>232</v>
      </c>
      <c r="G103">
        <v>35250</v>
      </c>
    </row>
    <row r="104" spans="1:7" x14ac:dyDescent="0.2">
      <c r="A104" t="s">
        <v>230</v>
      </c>
      <c r="B104" t="s">
        <v>204</v>
      </c>
      <c r="C104" t="s">
        <v>231</v>
      </c>
      <c r="D104">
        <v>214300042</v>
      </c>
      <c r="E104" t="s">
        <v>241</v>
      </c>
      <c r="F104" t="s">
        <v>232</v>
      </c>
      <c r="G104">
        <v>282</v>
      </c>
    </row>
    <row r="105" spans="1:7" x14ac:dyDescent="0.2">
      <c r="A105" t="s">
        <v>230</v>
      </c>
      <c r="B105" t="s">
        <v>204</v>
      </c>
      <c r="C105" t="s">
        <v>231</v>
      </c>
      <c r="D105">
        <v>224300042</v>
      </c>
      <c r="E105" t="s">
        <v>242</v>
      </c>
      <c r="F105" t="s">
        <v>232</v>
      </c>
      <c r="G105">
        <v>1315096</v>
      </c>
    </row>
    <row r="106" spans="1:7" x14ac:dyDescent="0.2">
      <c r="A106" t="s">
        <v>230</v>
      </c>
      <c r="B106" t="s">
        <v>204</v>
      </c>
      <c r="C106" t="s">
        <v>231</v>
      </c>
      <c r="D106">
        <v>224300043</v>
      </c>
      <c r="E106" t="s">
        <v>243</v>
      </c>
      <c r="F106" t="s">
        <v>232</v>
      </c>
      <c r="G106">
        <v>4235</v>
      </c>
    </row>
    <row r="108" spans="1:7" x14ac:dyDescent="0.2">
      <c r="A108" s="2" t="s">
        <v>7</v>
      </c>
    </row>
    <row r="109" spans="1:7" x14ac:dyDescent="0.2">
      <c r="A109" t="s">
        <v>228</v>
      </c>
    </row>
    <row r="110" spans="1:7" x14ac:dyDescent="0.2">
      <c r="A110" t="s">
        <v>198</v>
      </c>
      <c r="B110" t="s">
        <v>199</v>
      </c>
      <c r="C110" t="s">
        <v>220</v>
      </c>
      <c r="D110" t="s">
        <v>200</v>
      </c>
      <c r="E110" t="s">
        <v>201</v>
      </c>
      <c r="F110" t="s">
        <v>229</v>
      </c>
      <c r="G110" t="s">
        <v>202</v>
      </c>
    </row>
    <row r="111" spans="1:7" x14ac:dyDescent="0.2">
      <c r="A111" t="s">
        <v>203</v>
      </c>
      <c r="B111" t="s">
        <v>204</v>
      </c>
      <c r="C111" t="s">
        <v>231</v>
      </c>
      <c r="D111">
        <v>214300041</v>
      </c>
      <c r="E111" t="s">
        <v>240</v>
      </c>
      <c r="F111" t="s">
        <v>232</v>
      </c>
      <c r="G111">
        <v>35532</v>
      </c>
    </row>
    <row r="112" spans="1:7" x14ac:dyDescent="0.2">
      <c r="A112" t="s">
        <v>203</v>
      </c>
      <c r="B112" t="s">
        <v>204</v>
      </c>
      <c r="C112" t="s">
        <v>231</v>
      </c>
      <c r="D112">
        <v>224300042</v>
      </c>
      <c r="E112" t="s">
        <v>242</v>
      </c>
      <c r="F112" t="s">
        <v>232</v>
      </c>
      <c r="G112">
        <v>1316223</v>
      </c>
    </row>
    <row r="113" spans="1:7" x14ac:dyDescent="0.2">
      <c r="A113" t="s">
        <v>203</v>
      </c>
      <c r="B113" t="s">
        <v>204</v>
      </c>
      <c r="C113" t="s">
        <v>231</v>
      </c>
      <c r="D113">
        <v>224300043</v>
      </c>
      <c r="E113" t="s">
        <v>243</v>
      </c>
      <c r="F113" t="s">
        <v>232</v>
      </c>
      <c r="G113">
        <v>3108</v>
      </c>
    </row>
    <row r="114" spans="1:7" x14ac:dyDescent="0.2">
      <c r="G114" s="2">
        <f>SUM(G111:G113)</f>
        <v>1354863</v>
      </c>
    </row>
    <row r="117" spans="1:7" x14ac:dyDescent="0.2">
      <c r="A117" s="2" t="s">
        <v>244</v>
      </c>
    </row>
    <row r="118" spans="1:7" x14ac:dyDescent="0.2">
      <c r="A118" t="s">
        <v>228</v>
      </c>
    </row>
    <row r="119" spans="1:7" x14ac:dyDescent="0.2">
      <c r="A119" t="s">
        <v>198</v>
      </c>
      <c r="B119" t="s">
        <v>199</v>
      </c>
      <c r="C119" t="s">
        <v>220</v>
      </c>
      <c r="D119" t="s">
        <v>200</v>
      </c>
      <c r="E119" t="s">
        <v>201</v>
      </c>
      <c r="F119" t="s">
        <v>229</v>
      </c>
      <c r="G119" t="s">
        <v>211</v>
      </c>
    </row>
    <row r="120" spans="1:7" x14ac:dyDescent="0.2">
      <c r="A120" t="s">
        <v>230</v>
      </c>
      <c r="B120" t="s">
        <v>204</v>
      </c>
      <c r="C120" t="s">
        <v>223</v>
      </c>
      <c r="D120">
        <v>212200001</v>
      </c>
      <c r="E120" t="s">
        <v>216</v>
      </c>
      <c r="F120" t="s">
        <v>232</v>
      </c>
      <c r="G120">
        <v>8301</v>
      </c>
    </row>
    <row r="121" spans="1:7" x14ac:dyDescent="0.2">
      <c r="A121" t="s">
        <v>230</v>
      </c>
      <c r="B121" t="s">
        <v>204</v>
      </c>
      <c r="C121" t="s">
        <v>224</v>
      </c>
      <c r="D121">
        <v>212200001</v>
      </c>
      <c r="E121" t="s">
        <v>216</v>
      </c>
      <c r="F121" t="s">
        <v>232</v>
      </c>
      <c r="G121">
        <v>0</v>
      </c>
    </row>
    <row r="122" spans="1:7" x14ac:dyDescent="0.2">
      <c r="A122" t="s">
        <v>230</v>
      </c>
      <c r="B122" t="s">
        <v>204</v>
      </c>
      <c r="C122" t="s">
        <v>231</v>
      </c>
      <c r="D122">
        <v>214300041</v>
      </c>
      <c r="E122" t="s">
        <v>240</v>
      </c>
      <c r="F122" t="s">
        <v>232</v>
      </c>
      <c r="G122">
        <v>35250</v>
      </c>
    </row>
    <row r="123" spans="1:7" x14ac:dyDescent="0.2">
      <c r="A123" t="s">
        <v>230</v>
      </c>
      <c r="B123" t="s">
        <v>204</v>
      </c>
      <c r="C123" t="s">
        <v>231</v>
      </c>
      <c r="D123">
        <v>214300042</v>
      </c>
      <c r="E123" t="s">
        <v>241</v>
      </c>
      <c r="F123" t="s">
        <v>232</v>
      </c>
      <c r="G123">
        <v>282</v>
      </c>
    </row>
    <row r="124" spans="1:7" x14ac:dyDescent="0.2">
      <c r="A124" t="s">
        <v>230</v>
      </c>
      <c r="B124" t="s">
        <v>204</v>
      </c>
      <c r="C124" t="s">
        <v>223</v>
      </c>
      <c r="D124">
        <v>222100001</v>
      </c>
      <c r="E124" t="s">
        <v>217</v>
      </c>
      <c r="F124" t="s">
        <v>232</v>
      </c>
      <c r="G124">
        <v>49235</v>
      </c>
    </row>
    <row r="125" spans="1:7" x14ac:dyDescent="0.2">
      <c r="A125" t="s">
        <v>230</v>
      </c>
      <c r="B125" t="s">
        <v>204</v>
      </c>
      <c r="C125" t="s">
        <v>224</v>
      </c>
      <c r="D125">
        <v>222100001</v>
      </c>
      <c r="E125" t="s">
        <v>217</v>
      </c>
      <c r="F125" t="s">
        <v>232</v>
      </c>
      <c r="G125">
        <v>3713</v>
      </c>
    </row>
    <row r="126" spans="1:7" x14ac:dyDescent="0.2">
      <c r="A126" t="s">
        <v>230</v>
      </c>
      <c r="B126" t="s">
        <v>204</v>
      </c>
      <c r="C126" t="s">
        <v>223</v>
      </c>
      <c r="D126">
        <v>222100002</v>
      </c>
      <c r="E126" t="s">
        <v>218</v>
      </c>
      <c r="F126" t="s">
        <v>232</v>
      </c>
      <c r="G126">
        <v>297216</v>
      </c>
    </row>
    <row r="127" spans="1:7" x14ac:dyDescent="0.2">
      <c r="A127" t="s">
        <v>230</v>
      </c>
      <c r="B127" t="s">
        <v>204</v>
      </c>
      <c r="C127" t="s">
        <v>231</v>
      </c>
      <c r="D127">
        <v>224300042</v>
      </c>
      <c r="E127" t="s">
        <v>242</v>
      </c>
      <c r="F127" t="s">
        <v>232</v>
      </c>
      <c r="G127">
        <v>1315096</v>
      </c>
    </row>
    <row r="128" spans="1:7" x14ac:dyDescent="0.2">
      <c r="A128" t="s">
        <v>230</v>
      </c>
      <c r="B128" t="s">
        <v>204</v>
      </c>
      <c r="C128" t="s">
        <v>231</v>
      </c>
      <c r="D128">
        <v>224300043</v>
      </c>
      <c r="E128" t="s">
        <v>243</v>
      </c>
      <c r="F128" t="s">
        <v>232</v>
      </c>
      <c r="G128">
        <v>4235</v>
      </c>
    </row>
    <row r="129" spans="1:7" x14ac:dyDescent="0.2">
      <c r="G129" s="105">
        <f>SUM(G120:G128)</f>
        <v>1713328</v>
      </c>
    </row>
    <row r="133" spans="1:7" x14ac:dyDescent="0.2">
      <c r="A133" t="s">
        <v>230</v>
      </c>
      <c r="B133" t="s">
        <v>208</v>
      </c>
      <c r="C133" t="s">
        <v>221</v>
      </c>
      <c r="D133">
        <v>222100001</v>
      </c>
      <c r="E133" t="s">
        <v>217</v>
      </c>
      <c r="F133" t="s">
        <v>232</v>
      </c>
      <c r="G133">
        <v>30478</v>
      </c>
    </row>
    <row r="134" spans="1:7" x14ac:dyDescent="0.2">
      <c r="A134" t="s">
        <v>230</v>
      </c>
      <c r="B134" t="s">
        <v>208</v>
      </c>
      <c r="C134" t="s">
        <v>222</v>
      </c>
      <c r="D134">
        <v>222100001</v>
      </c>
      <c r="E134" t="s">
        <v>217</v>
      </c>
      <c r="F134" t="s">
        <v>232</v>
      </c>
      <c r="G134">
        <v>0</v>
      </c>
    </row>
    <row r="135" spans="1:7" x14ac:dyDescent="0.2">
      <c r="A135" t="s">
        <v>230</v>
      </c>
      <c r="B135" t="s">
        <v>208</v>
      </c>
      <c r="C135" t="s">
        <v>221</v>
      </c>
      <c r="D135">
        <v>212200001</v>
      </c>
      <c r="E135" t="s">
        <v>216</v>
      </c>
      <c r="F135" t="s">
        <v>232</v>
      </c>
      <c r="G135">
        <v>8350</v>
      </c>
    </row>
    <row r="136" spans="1:7" x14ac:dyDescent="0.2">
      <c r="A136" t="s">
        <v>230</v>
      </c>
      <c r="B136" t="s">
        <v>208</v>
      </c>
      <c r="C136" t="s">
        <v>222</v>
      </c>
      <c r="D136">
        <v>212200001</v>
      </c>
      <c r="E136" t="s">
        <v>216</v>
      </c>
      <c r="F136" t="s">
        <v>232</v>
      </c>
      <c r="G136">
        <v>0</v>
      </c>
    </row>
    <row r="137" spans="1:7" x14ac:dyDescent="0.2">
      <c r="A137" t="s">
        <v>230</v>
      </c>
      <c r="B137" t="s">
        <v>208</v>
      </c>
      <c r="C137" t="s">
        <v>221</v>
      </c>
      <c r="D137">
        <v>222100002</v>
      </c>
      <c r="E137" t="s">
        <v>218</v>
      </c>
      <c r="F137" t="s">
        <v>232</v>
      </c>
      <c r="G137">
        <v>167037</v>
      </c>
    </row>
    <row r="138" spans="1:7" x14ac:dyDescent="0.2">
      <c r="G138" s="105">
        <f>SUM(G133:G137)</f>
        <v>205865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6"/>
  <dimension ref="A1"/>
  <sheetViews>
    <sheetView workbookViewId="0"/>
  </sheetViews>
  <sheetFormatPr defaultRowHeight="11.25" x14ac:dyDescent="0.2"/>
  <sheetData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7"/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18"/>
  <sheetViews>
    <sheetView showGridLines="0" zoomScaleNormal="100" workbookViewId="0">
      <selection sqref="A1:E1"/>
    </sheetView>
  </sheetViews>
  <sheetFormatPr defaultRowHeight="11.25" x14ac:dyDescent="0.2"/>
  <cols>
    <col min="1" max="1" width="40.83203125" customWidth="1"/>
    <col min="2" max="2" width="14.33203125" customWidth="1"/>
    <col min="3" max="3" width="17.83203125" customWidth="1"/>
    <col min="4" max="4" width="12.6640625" bestFit="1" customWidth="1"/>
    <col min="5" max="5" width="17.83203125" customWidth="1"/>
  </cols>
  <sheetData>
    <row r="1" spans="1:7" x14ac:dyDescent="0.2">
      <c r="A1" s="112" t="s">
        <v>272</v>
      </c>
      <c r="B1" s="112"/>
      <c r="C1" s="112"/>
      <c r="D1" s="112"/>
      <c r="E1" s="112"/>
    </row>
    <row r="2" spans="1:7" ht="15.75" x14ac:dyDescent="0.2">
      <c r="A2" s="110" t="s">
        <v>271</v>
      </c>
      <c r="B2" s="110"/>
      <c r="C2" s="110"/>
      <c r="D2" s="110"/>
      <c r="E2" s="110"/>
    </row>
    <row r="3" spans="1:7" ht="17.25" customHeight="1" x14ac:dyDescent="0.2">
      <c r="A3" s="111" t="s">
        <v>273</v>
      </c>
      <c r="B3" s="111"/>
      <c r="C3" s="111"/>
      <c r="D3" s="111"/>
      <c r="E3" s="111"/>
    </row>
    <row r="4" spans="1:7" ht="45" x14ac:dyDescent="0.2">
      <c r="A4" s="47"/>
      <c r="B4" s="53" t="s">
        <v>148</v>
      </c>
      <c r="C4" s="54" t="s">
        <v>151</v>
      </c>
      <c r="D4" s="54" t="s">
        <v>150</v>
      </c>
      <c r="E4" s="55" t="s">
        <v>143</v>
      </c>
    </row>
    <row r="5" spans="1:7" x14ac:dyDescent="0.2">
      <c r="A5" s="42"/>
      <c r="B5" s="56" t="s">
        <v>0</v>
      </c>
      <c r="C5" s="56" t="s">
        <v>0</v>
      </c>
      <c r="D5" s="56" t="s">
        <v>0</v>
      </c>
      <c r="E5" s="56" t="s">
        <v>0</v>
      </c>
    </row>
    <row r="6" spans="1:7" x14ac:dyDescent="0.2">
      <c r="A6" s="42"/>
      <c r="B6" s="56"/>
      <c r="C6" s="56"/>
      <c r="D6" s="56"/>
      <c r="E6" s="56"/>
    </row>
    <row r="7" spans="1:7" x14ac:dyDescent="0.2">
      <c r="A7" s="3" t="s">
        <v>250</v>
      </c>
      <c r="B7" s="15">
        <v>55702</v>
      </c>
      <c r="C7" s="15">
        <v>42581</v>
      </c>
      <c r="D7" s="15">
        <v>14298</v>
      </c>
      <c r="E7" s="15">
        <v>112582</v>
      </c>
      <c r="G7" s="11"/>
    </row>
    <row r="8" spans="1:7" x14ac:dyDescent="0.2">
      <c r="A8" t="s">
        <v>173</v>
      </c>
      <c r="B8" s="11">
        <v>0</v>
      </c>
      <c r="C8" s="11">
        <v>0</v>
      </c>
      <c r="D8" s="11">
        <v>5482</v>
      </c>
      <c r="E8" s="11">
        <v>5482</v>
      </c>
    </row>
    <row r="9" spans="1:7" x14ac:dyDescent="0.2">
      <c r="A9" t="s">
        <v>192</v>
      </c>
      <c r="B9" s="11">
        <v>6372</v>
      </c>
      <c r="C9" s="11">
        <v>6771</v>
      </c>
      <c r="D9" s="11">
        <v>776</v>
      </c>
      <c r="E9" s="11">
        <v>13919</v>
      </c>
    </row>
    <row r="10" spans="1:7" x14ac:dyDescent="0.2">
      <c r="A10" s="3" t="s">
        <v>177</v>
      </c>
      <c r="B10" s="15">
        <v>6372</v>
      </c>
      <c r="C10" s="15">
        <v>6771</v>
      </c>
      <c r="D10" s="15">
        <v>6258</v>
      </c>
      <c r="E10" s="15">
        <v>19402</v>
      </c>
    </row>
    <row r="11" spans="1:7" x14ac:dyDescent="0.2">
      <c r="A11" s="2" t="s">
        <v>251</v>
      </c>
      <c r="B11" s="70">
        <v>62075</v>
      </c>
      <c r="C11" s="70">
        <v>49353</v>
      </c>
      <c r="D11" s="70">
        <v>20557</v>
      </c>
      <c r="E11" s="70">
        <v>131984</v>
      </c>
    </row>
    <row r="12" spans="1:7" x14ac:dyDescent="0.2">
      <c r="B12" s="11"/>
      <c r="C12" s="11"/>
      <c r="D12" s="11"/>
      <c r="E12" s="11"/>
    </row>
    <row r="13" spans="1:7" x14ac:dyDescent="0.2">
      <c r="A13" s="3" t="s">
        <v>258</v>
      </c>
      <c r="B13" s="15">
        <v>62075</v>
      </c>
      <c r="C13" s="15">
        <v>49353</v>
      </c>
      <c r="D13" s="15">
        <v>20557</v>
      </c>
      <c r="E13" s="15">
        <v>131984</v>
      </c>
    </row>
    <row r="14" spans="1:7" ht="11.25" customHeight="1" x14ac:dyDescent="0.2">
      <c r="A14" t="s">
        <v>173</v>
      </c>
      <c r="B14" s="11">
        <v>0</v>
      </c>
      <c r="C14" s="11">
        <v>0</v>
      </c>
      <c r="D14" s="11">
        <v>4841</v>
      </c>
      <c r="E14" s="11">
        <v>4841</v>
      </c>
    </row>
    <row r="15" spans="1:7" ht="11.25" customHeight="1" x14ac:dyDescent="0.2">
      <c r="A15" t="s">
        <v>50</v>
      </c>
      <c r="B15" s="11">
        <v>9712</v>
      </c>
      <c r="C15" s="11">
        <v>5340</v>
      </c>
      <c r="D15" s="11">
        <v>100</v>
      </c>
      <c r="E15" s="11">
        <v>15153</v>
      </c>
    </row>
    <row r="16" spans="1:7" s="3" customFormat="1" x14ac:dyDescent="0.2">
      <c r="A16" s="3" t="s">
        <v>177</v>
      </c>
      <c r="B16" s="15">
        <v>9712</v>
      </c>
      <c r="C16" s="15">
        <v>5340</v>
      </c>
      <c r="D16" s="15">
        <v>4941</v>
      </c>
      <c r="E16" s="15">
        <v>19993</v>
      </c>
    </row>
    <row r="17" spans="1:5" x14ac:dyDescent="0.2">
      <c r="A17" s="2" t="s">
        <v>259</v>
      </c>
      <c r="B17" s="70">
        <v>71786</v>
      </c>
      <c r="C17" s="70">
        <v>54693</v>
      </c>
      <c r="D17" s="70">
        <v>25498</v>
      </c>
      <c r="E17" s="70">
        <v>151977</v>
      </c>
    </row>
    <row r="18" spans="1:5" x14ac:dyDescent="0.2">
      <c r="A18" s="108" t="s">
        <v>267</v>
      </c>
      <c r="B18" s="108"/>
      <c r="C18" s="108"/>
      <c r="D18" s="108"/>
      <c r="E18" s="108"/>
    </row>
  </sheetData>
  <mergeCells count="4">
    <mergeCell ref="A2:E2"/>
    <mergeCell ref="A1:E1"/>
    <mergeCell ref="A3:E3"/>
    <mergeCell ref="A18:E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0"/>
    <pageSetUpPr fitToPage="1"/>
  </sheetPr>
  <dimension ref="A1:F18"/>
  <sheetViews>
    <sheetView showGridLines="0" workbookViewId="0">
      <selection activeCell="E32" sqref="E32"/>
    </sheetView>
  </sheetViews>
  <sheetFormatPr defaultRowHeight="11.25" x14ac:dyDescent="0.2"/>
  <cols>
    <col min="1" max="1" width="44.1640625" customWidth="1"/>
    <col min="2" max="3" width="14.33203125" customWidth="1"/>
    <col min="4" max="4" width="17.83203125" customWidth="1"/>
    <col min="5" max="5" width="12.6640625" bestFit="1" customWidth="1"/>
    <col min="6" max="6" width="17.83203125" customWidth="1"/>
  </cols>
  <sheetData>
    <row r="1" spans="1:6" x14ac:dyDescent="0.2">
      <c r="A1" s="35" t="s">
        <v>147</v>
      </c>
      <c r="B1" s="7"/>
      <c r="D1" s="7"/>
      <c r="E1" s="7"/>
      <c r="F1" s="7"/>
    </row>
    <row r="2" spans="1:6" x14ac:dyDescent="0.2">
      <c r="A2" s="2"/>
      <c r="B2" s="7"/>
      <c r="C2" s="2"/>
      <c r="D2" s="7"/>
      <c r="E2" s="7"/>
      <c r="F2" s="7"/>
    </row>
    <row r="3" spans="1:6" ht="45" x14ac:dyDescent="0.2">
      <c r="A3" s="47"/>
      <c r="B3" s="48" t="s">
        <v>149</v>
      </c>
      <c r="C3" s="49" t="s">
        <v>148</v>
      </c>
      <c r="D3" s="49" t="s">
        <v>151</v>
      </c>
      <c r="E3" s="49" t="s">
        <v>150</v>
      </c>
      <c r="F3" s="50" t="s">
        <v>143</v>
      </c>
    </row>
    <row r="4" spans="1:6" x14ac:dyDescent="0.2">
      <c r="A4" s="7"/>
      <c r="B4" s="51" t="s">
        <v>0</v>
      </c>
      <c r="C4" s="51" t="s">
        <v>0</v>
      </c>
      <c r="D4" s="51" t="s">
        <v>0</v>
      </c>
      <c r="E4" s="51" t="s">
        <v>0</v>
      </c>
      <c r="F4" s="51" t="s">
        <v>0</v>
      </c>
    </row>
    <row r="5" spans="1:6" x14ac:dyDescent="0.2">
      <c r="A5" s="7"/>
      <c r="B5" s="7"/>
      <c r="C5" s="7"/>
      <c r="D5" s="7"/>
      <c r="E5" s="7"/>
      <c r="F5" s="7"/>
    </row>
    <row r="6" spans="1:6" x14ac:dyDescent="0.2">
      <c r="A6" s="41" t="s">
        <v>164</v>
      </c>
      <c r="B6" s="45">
        <f>'App 1 Table 1.2'!C50</f>
        <v>0</v>
      </c>
      <c r="C6" s="45">
        <f>'App 1 Table 1.2'!C52-'App 1 Table 1.2'!C16</f>
        <v>62074</v>
      </c>
      <c r="D6" s="45">
        <f>'App 1 Table 1.2'!C16</f>
        <v>49353</v>
      </c>
      <c r="E6" s="45">
        <f>'App 1 Table 1.2'!C51</f>
        <v>20557</v>
      </c>
      <c r="F6" s="45">
        <f>SUM(B6:E6)</f>
        <v>131984</v>
      </c>
    </row>
    <row r="7" spans="1:6" x14ac:dyDescent="0.2">
      <c r="A7" s="7"/>
      <c r="B7" s="45"/>
      <c r="C7" s="45"/>
      <c r="D7" s="45"/>
      <c r="E7" s="45"/>
      <c r="F7" s="45"/>
    </row>
    <row r="8" spans="1:6" x14ac:dyDescent="0.2">
      <c r="A8" s="7" t="s">
        <v>144</v>
      </c>
      <c r="B8" s="45">
        <v>0</v>
      </c>
      <c r="C8" s="45">
        <v>0</v>
      </c>
      <c r="D8" s="45">
        <v>0</v>
      </c>
      <c r="E8" s="45">
        <v>0</v>
      </c>
      <c r="F8" s="45">
        <v>0</v>
      </c>
    </row>
    <row r="9" spans="1:6" x14ac:dyDescent="0.2">
      <c r="A9" s="7"/>
      <c r="B9" s="45"/>
      <c r="C9" s="45"/>
      <c r="D9" s="45"/>
      <c r="E9" s="45"/>
      <c r="F9" s="45"/>
    </row>
    <row r="10" spans="1:6" x14ac:dyDescent="0.2">
      <c r="A10" s="3" t="s">
        <v>145</v>
      </c>
      <c r="B10" s="45"/>
      <c r="C10" s="45"/>
      <c r="D10" s="45"/>
      <c r="E10" s="45"/>
      <c r="F10" s="45"/>
    </row>
    <row r="11" spans="1:6" x14ac:dyDescent="0.2">
      <c r="A11" s="41" t="s">
        <v>146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</row>
    <row r="12" spans="1:6" x14ac:dyDescent="0.2">
      <c r="A12" s="7" t="s">
        <v>133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</row>
    <row r="13" spans="1:6" x14ac:dyDescent="0.2">
      <c r="A13" s="7"/>
      <c r="B13" s="45"/>
      <c r="C13" s="45"/>
      <c r="D13" s="45"/>
      <c r="E13" s="45"/>
      <c r="F13" s="45">
        <v>0</v>
      </c>
    </row>
    <row r="14" spans="1:6" x14ac:dyDescent="0.2">
      <c r="A14" s="7" t="s">
        <v>26</v>
      </c>
      <c r="B14" s="45"/>
      <c r="C14" s="45"/>
      <c r="D14" s="45"/>
      <c r="E14" s="45"/>
      <c r="F14" s="45"/>
    </row>
    <row r="15" spans="1:6" x14ac:dyDescent="0.2">
      <c r="A15" s="7"/>
      <c r="B15" s="45"/>
      <c r="C15" s="45"/>
      <c r="D15" s="45"/>
      <c r="E15" s="45"/>
      <c r="F15" s="45"/>
    </row>
    <row r="16" spans="1:6" x14ac:dyDescent="0.2">
      <c r="A16" s="2" t="s">
        <v>165</v>
      </c>
      <c r="B16" s="46">
        <f>SUM(B6:B12)</f>
        <v>0</v>
      </c>
      <c r="C16" s="46">
        <v>0</v>
      </c>
      <c r="D16" s="46">
        <v>0</v>
      </c>
      <c r="E16" s="46">
        <v>0</v>
      </c>
      <c r="F16" s="46">
        <v>0</v>
      </c>
    </row>
    <row r="18" spans="2:6" x14ac:dyDescent="0.2">
      <c r="B18" s="43"/>
      <c r="C18" s="44">
        <f>C16-C6-C8-C14</f>
        <v>-62074</v>
      </c>
      <c r="D18" s="44">
        <f>D16+C16-'App 1 Table 1.2'!G52</f>
        <v>-126479</v>
      </c>
      <c r="E18" s="44">
        <f>E16-'App 1 Table 1.2'!G51</f>
        <v>-25498</v>
      </c>
      <c r="F18" s="44">
        <f>F16-'App 1 Table 1.2'!G53</f>
        <v>-151977</v>
      </c>
    </row>
  </sheetData>
  <phoneticPr fontId="0" type="noConversion"/>
  <pageMargins left="0.75" right="0.75" top="1" bottom="1" header="0.5" footer="0.5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J63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customWidth="1"/>
    <col min="2" max="2" width="5.83203125" bestFit="1" customWidth="1"/>
    <col min="3" max="7" width="9.83203125" customWidth="1"/>
    <col min="8" max="8" width="9.83203125" style="3" customWidth="1"/>
  </cols>
  <sheetData>
    <row r="1" spans="1:10" x14ac:dyDescent="0.2">
      <c r="A1" s="112" t="s">
        <v>274</v>
      </c>
      <c r="B1" s="112"/>
      <c r="C1" s="112"/>
      <c r="D1" s="112"/>
      <c r="E1" s="112"/>
      <c r="F1" s="112"/>
      <c r="G1" s="112"/>
      <c r="H1" s="112"/>
    </row>
    <row r="2" spans="1:10" ht="18.75" x14ac:dyDescent="0.2">
      <c r="A2" s="114" t="s">
        <v>262</v>
      </c>
      <c r="B2" s="114"/>
      <c r="C2" s="114"/>
      <c r="D2" s="114"/>
      <c r="E2" s="114"/>
      <c r="F2" s="114"/>
      <c r="G2" s="114"/>
      <c r="H2" s="114"/>
    </row>
    <row r="3" spans="1:10" ht="12.75" x14ac:dyDescent="0.2">
      <c r="A3" s="113" t="s">
        <v>275</v>
      </c>
      <c r="B3" s="113"/>
      <c r="C3" s="113"/>
      <c r="D3" s="113"/>
      <c r="E3" s="113"/>
      <c r="F3" s="113"/>
      <c r="G3" s="113"/>
      <c r="H3" s="113"/>
    </row>
    <row r="4" spans="1:10" x14ac:dyDescent="0.2">
      <c r="C4" s="4" t="s">
        <v>247</v>
      </c>
      <c r="D4" s="109" t="s">
        <v>257</v>
      </c>
      <c r="E4" s="109"/>
      <c r="F4" s="109"/>
      <c r="G4" s="109"/>
      <c r="H4" s="109"/>
    </row>
    <row r="5" spans="1:10" x14ac:dyDescent="0.2">
      <c r="C5" s="4"/>
      <c r="D5" s="4" t="s">
        <v>7</v>
      </c>
      <c r="E5" s="4" t="s">
        <v>2</v>
      </c>
      <c r="F5" s="4" t="s">
        <v>194</v>
      </c>
      <c r="G5" s="82"/>
      <c r="H5" s="21" t="s">
        <v>6</v>
      </c>
    </row>
    <row r="6" spans="1:10" x14ac:dyDescent="0.2">
      <c r="B6" t="s">
        <v>110</v>
      </c>
      <c r="C6" s="4" t="s">
        <v>1</v>
      </c>
      <c r="D6" s="4" t="s">
        <v>255</v>
      </c>
      <c r="E6" s="4" t="s">
        <v>8</v>
      </c>
      <c r="F6" s="4" t="s">
        <v>253</v>
      </c>
      <c r="G6" s="82" t="s">
        <v>1</v>
      </c>
      <c r="H6" s="21" t="s">
        <v>254</v>
      </c>
    </row>
    <row r="7" spans="1:10" x14ac:dyDescent="0.2">
      <c r="C7" s="4" t="s">
        <v>0</v>
      </c>
      <c r="D7" s="4" t="s">
        <v>0</v>
      </c>
      <c r="E7" s="4" t="s">
        <v>0</v>
      </c>
      <c r="F7" s="4" t="s">
        <v>0</v>
      </c>
      <c r="G7" s="8" t="s">
        <v>0</v>
      </c>
      <c r="H7" s="21" t="s">
        <v>0</v>
      </c>
    </row>
    <row r="8" spans="1:10" x14ac:dyDescent="0.2">
      <c r="C8" s="4"/>
      <c r="D8" s="5" t="s">
        <v>3</v>
      </c>
      <c r="E8" s="5" t="s">
        <v>4</v>
      </c>
      <c r="F8" s="5" t="s">
        <v>5</v>
      </c>
      <c r="G8" s="6" t="s">
        <v>195</v>
      </c>
      <c r="H8" s="22" t="s">
        <v>248</v>
      </c>
    </row>
    <row r="9" spans="1:10" x14ac:dyDescent="0.2">
      <c r="A9" s="3" t="s">
        <v>121</v>
      </c>
      <c r="C9" s="4"/>
      <c r="D9" s="5"/>
      <c r="E9" s="5"/>
      <c r="F9" s="5"/>
      <c r="G9" s="6"/>
      <c r="H9" s="22"/>
    </row>
    <row r="10" spans="1:10" x14ac:dyDescent="0.2">
      <c r="A10" s="3" t="s">
        <v>122</v>
      </c>
      <c r="B10" s="3"/>
      <c r="C10" s="11"/>
      <c r="D10" s="11"/>
      <c r="E10" s="11"/>
      <c r="F10" s="11"/>
      <c r="G10" s="12"/>
      <c r="H10" s="15"/>
    </row>
    <row r="11" spans="1:10" x14ac:dyDescent="0.2">
      <c r="A11" t="s">
        <v>252</v>
      </c>
      <c r="C11" s="89">
        <v>11332</v>
      </c>
      <c r="D11" s="11">
        <v>11128</v>
      </c>
      <c r="E11" s="11">
        <v>11995</v>
      </c>
      <c r="F11" s="11">
        <v>12166</v>
      </c>
      <c r="G11" s="12">
        <v>12622</v>
      </c>
      <c r="H11" s="15">
        <v>457</v>
      </c>
      <c r="J11" s="11"/>
    </row>
    <row r="12" spans="1:10" x14ac:dyDescent="0.2">
      <c r="A12" t="s">
        <v>39</v>
      </c>
      <c r="C12" s="89">
        <v>15637</v>
      </c>
      <c r="D12" s="11">
        <v>16087</v>
      </c>
      <c r="E12" s="11">
        <v>16927</v>
      </c>
      <c r="F12" s="11">
        <v>16839</v>
      </c>
      <c r="G12" s="12">
        <v>17235</v>
      </c>
      <c r="H12" s="15">
        <v>396</v>
      </c>
    </row>
    <row r="13" spans="1:10" x14ac:dyDescent="0.2">
      <c r="A13" t="s">
        <v>38</v>
      </c>
      <c r="C13" s="89">
        <v>3007</v>
      </c>
      <c r="D13" s="11">
        <v>2983</v>
      </c>
      <c r="E13" s="11">
        <v>2959</v>
      </c>
      <c r="F13" s="11">
        <v>3022</v>
      </c>
      <c r="G13" s="12">
        <v>3338</v>
      </c>
      <c r="H13" s="15">
        <v>316</v>
      </c>
    </row>
    <row r="14" spans="1:10" x14ac:dyDescent="0.2">
      <c r="A14" t="s">
        <v>88</v>
      </c>
      <c r="C14" s="89">
        <v>111</v>
      </c>
      <c r="D14" s="11">
        <v>130</v>
      </c>
      <c r="E14" s="11">
        <v>222</v>
      </c>
      <c r="F14" s="11">
        <v>279</v>
      </c>
      <c r="G14" s="12">
        <v>287</v>
      </c>
      <c r="H14" s="15">
        <v>8</v>
      </c>
    </row>
    <row r="15" spans="1:10" x14ac:dyDescent="0.2">
      <c r="A15" t="s">
        <v>89</v>
      </c>
      <c r="C15" s="89">
        <v>1544</v>
      </c>
      <c r="D15" s="11">
        <v>2298</v>
      </c>
      <c r="E15" s="11">
        <v>939</v>
      </c>
      <c r="F15" s="11">
        <v>1068</v>
      </c>
      <c r="G15" s="12">
        <v>1023</v>
      </c>
      <c r="H15" s="15">
        <v>-44</v>
      </c>
    </row>
    <row r="16" spans="1:10" x14ac:dyDescent="0.2">
      <c r="A16" t="s">
        <v>26</v>
      </c>
      <c r="C16" s="89">
        <v>14271</v>
      </c>
      <c r="D16" s="11">
        <v>10497</v>
      </c>
      <c r="E16" s="11">
        <v>12227</v>
      </c>
      <c r="F16" s="11">
        <v>13091</v>
      </c>
      <c r="G16" s="12">
        <v>13797</v>
      </c>
      <c r="H16" s="15">
        <v>706</v>
      </c>
    </row>
    <row r="17" spans="1:8" s="3" customFormat="1" x14ac:dyDescent="0.2">
      <c r="A17" s="3" t="s">
        <v>123</v>
      </c>
      <c r="C17" s="90">
        <v>45903</v>
      </c>
      <c r="D17" s="15">
        <v>43123</v>
      </c>
      <c r="E17" s="15">
        <v>45269</v>
      </c>
      <c r="F17" s="15">
        <v>46465</v>
      </c>
      <c r="G17" s="16">
        <v>48303</v>
      </c>
      <c r="H17" s="15">
        <v>1838</v>
      </c>
    </row>
    <row r="18" spans="1:8" x14ac:dyDescent="0.2">
      <c r="A18" s="3" t="s">
        <v>124</v>
      </c>
      <c r="B18" s="3"/>
      <c r="C18" s="11"/>
      <c r="D18" s="11"/>
      <c r="E18" s="11"/>
      <c r="F18" s="11"/>
      <c r="G18" s="12"/>
      <c r="H18" s="15"/>
    </row>
    <row r="19" spans="1:8" x14ac:dyDescent="0.2">
      <c r="A19" t="s">
        <v>90</v>
      </c>
      <c r="C19" s="89">
        <v>-15848</v>
      </c>
      <c r="D19" s="11">
        <v>-16539</v>
      </c>
      <c r="E19" s="11">
        <v>-17253</v>
      </c>
      <c r="F19" s="11">
        <v>-17537</v>
      </c>
      <c r="G19" s="12">
        <v>-17339</v>
      </c>
      <c r="H19" s="15">
        <v>199</v>
      </c>
    </row>
    <row r="20" spans="1:8" x14ac:dyDescent="0.2">
      <c r="A20" t="s">
        <v>141</v>
      </c>
      <c r="C20" s="89">
        <v>-9876</v>
      </c>
      <c r="D20" s="11">
        <v>-9624</v>
      </c>
      <c r="E20" s="11">
        <v>-9978</v>
      </c>
      <c r="F20" s="11">
        <v>-10257</v>
      </c>
      <c r="G20" s="12">
        <v>-10066</v>
      </c>
      <c r="H20" s="15">
        <v>191</v>
      </c>
    </row>
    <row r="21" spans="1:8" x14ac:dyDescent="0.2">
      <c r="A21" t="s">
        <v>41</v>
      </c>
      <c r="C21" s="89">
        <v>-752</v>
      </c>
      <c r="D21" s="11">
        <v>-730</v>
      </c>
      <c r="E21" s="11">
        <v>-860</v>
      </c>
      <c r="F21" s="11">
        <v>-871</v>
      </c>
      <c r="G21" s="12">
        <v>-885</v>
      </c>
      <c r="H21" s="15">
        <v>-14</v>
      </c>
    </row>
    <row r="22" spans="1:8" x14ac:dyDescent="0.2">
      <c r="A22" t="s">
        <v>40</v>
      </c>
      <c r="C22" s="89">
        <v>-8852</v>
      </c>
      <c r="D22" s="11">
        <v>-9416</v>
      </c>
      <c r="E22" s="11">
        <v>-10203</v>
      </c>
      <c r="F22" s="11">
        <v>-9858</v>
      </c>
      <c r="G22" s="12">
        <v>-9837</v>
      </c>
      <c r="H22" s="15">
        <v>22</v>
      </c>
    </row>
    <row r="23" spans="1:8" x14ac:dyDescent="0.2">
      <c r="A23" t="s">
        <v>89</v>
      </c>
      <c r="C23" s="89">
        <v>0</v>
      </c>
      <c r="D23" s="11">
        <v>0</v>
      </c>
      <c r="E23" s="11">
        <v>0</v>
      </c>
      <c r="F23" s="11">
        <v>0</v>
      </c>
      <c r="G23" s="12">
        <v>0</v>
      </c>
      <c r="H23" s="15">
        <v>0</v>
      </c>
    </row>
    <row r="24" spans="1:8" x14ac:dyDescent="0.2">
      <c r="A24" t="s">
        <v>42</v>
      </c>
      <c r="B24" s="38"/>
      <c r="C24" s="89">
        <v>-2136</v>
      </c>
      <c r="D24" s="11">
        <v>-1686</v>
      </c>
      <c r="E24" s="11">
        <v>-1655</v>
      </c>
      <c r="F24" s="11">
        <v>-1661</v>
      </c>
      <c r="G24" s="12">
        <v>-2350</v>
      </c>
      <c r="H24" s="15">
        <v>-689</v>
      </c>
    </row>
    <row r="25" spans="1:8" s="3" customFormat="1" x14ac:dyDescent="0.2">
      <c r="A25" s="3" t="s">
        <v>125</v>
      </c>
      <c r="B25" s="38"/>
      <c r="C25" s="90">
        <v>-37464</v>
      </c>
      <c r="D25" s="15">
        <v>-37995</v>
      </c>
      <c r="E25" s="15">
        <v>-39949</v>
      </c>
      <c r="F25" s="15">
        <v>-40185</v>
      </c>
      <c r="G25" s="16">
        <v>-40476</v>
      </c>
      <c r="H25" s="15">
        <v>-291</v>
      </c>
    </row>
    <row r="26" spans="1:8" s="17" customFormat="1" x14ac:dyDescent="0.2">
      <c r="A26" s="3" t="s">
        <v>91</v>
      </c>
      <c r="B26" s="38">
        <v>28</v>
      </c>
      <c r="C26" s="90">
        <v>8439</v>
      </c>
      <c r="D26" s="15">
        <v>5127</v>
      </c>
      <c r="E26" s="15">
        <v>5320</v>
      </c>
      <c r="F26" s="15">
        <v>6280</v>
      </c>
      <c r="G26" s="16">
        <v>7827</v>
      </c>
      <c r="H26" s="15">
        <v>1547</v>
      </c>
    </row>
    <row r="27" spans="1:8" s="17" customFormat="1" x14ac:dyDescent="0.2">
      <c r="A27" s="3" t="s">
        <v>126</v>
      </c>
      <c r="B27" s="38"/>
      <c r="C27" s="18"/>
      <c r="D27" s="18"/>
      <c r="E27" s="18"/>
      <c r="F27" s="18"/>
      <c r="G27" s="19"/>
      <c r="H27" s="18"/>
    </row>
    <row r="28" spans="1:8" x14ac:dyDescent="0.2">
      <c r="A28" s="3" t="s">
        <v>92</v>
      </c>
      <c r="B28" s="38"/>
      <c r="G28" s="1"/>
    </row>
    <row r="29" spans="1:8" x14ac:dyDescent="0.2">
      <c r="A29" t="s">
        <v>43</v>
      </c>
      <c r="B29" s="38"/>
      <c r="C29" s="89">
        <v>-3308</v>
      </c>
      <c r="D29" s="11">
        <v>-3623</v>
      </c>
      <c r="E29" s="11">
        <v>-3805</v>
      </c>
      <c r="F29" s="11">
        <v>-3244</v>
      </c>
      <c r="G29" s="12">
        <v>-3870</v>
      </c>
      <c r="H29" s="15">
        <v>-626</v>
      </c>
    </row>
    <row r="30" spans="1:8" x14ac:dyDescent="0.2">
      <c r="A30" t="s">
        <v>27</v>
      </c>
      <c r="B30" s="38"/>
      <c r="C30" s="89">
        <v>110</v>
      </c>
      <c r="D30" s="11">
        <v>68</v>
      </c>
      <c r="E30" s="11">
        <v>62</v>
      </c>
      <c r="F30" s="11">
        <v>89</v>
      </c>
      <c r="G30" s="12">
        <v>86</v>
      </c>
      <c r="H30" s="15">
        <v>-3</v>
      </c>
    </row>
    <row r="31" spans="1:8" s="3" customFormat="1" x14ac:dyDescent="0.2">
      <c r="A31" s="3" t="s">
        <v>93</v>
      </c>
      <c r="B31" s="38"/>
      <c r="C31" s="90">
        <v>-3199</v>
      </c>
      <c r="D31" s="15">
        <v>-3555</v>
      </c>
      <c r="E31" s="15">
        <v>-3743</v>
      </c>
      <c r="F31" s="15">
        <v>-3155</v>
      </c>
      <c r="G31" s="16">
        <v>-3784</v>
      </c>
      <c r="H31" s="15">
        <v>-629</v>
      </c>
    </row>
    <row r="32" spans="1:8" x14ac:dyDescent="0.2">
      <c r="A32" s="3" t="s">
        <v>94</v>
      </c>
      <c r="B32" s="38"/>
      <c r="C32" s="11"/>
      <c r="D32" s="11"/>
      <c r="E32" s="11"/>
      <c r="F32" s="11"/>
      <c r="G32" s="12"/>
      <c r="H32" s="15"/>
    </row>
    <row r="33" spans="1:8" x14ac:dyDescent="0.2">
      <c r="A33" s="3" t="s">
        <v>122</v>
      </c>
      <c r="B33" s="38"/>
      <c r="C33" s="11"/>
      <c r="D33" s="11"/>
      <c r="E33" s="11"/>
      <c r="F33" s="11"/>
      <c r="G33" s="12"/>
      <c r="H33" s="15"/>
    </row>
    <row r="34" spans="1:8" x14ac:dyDescent="0.2">
      <c r="A34" t="s">
        <v>95</v>
      </c>
      <c r="B34" s="38"/>
      <c r="C34" s="89">
        <v>18</v>
      </c>
      <c r="D34" s="11">
        <v>10</v>
      </c>
      <c r="E34" s="11">
        <v>10</v>
      </c>
      <c r="F34" s="11">
        <v>10</v>
      </c>
      <c r="G34" s="12">
        <v>114</v>
      </c>
      <c r="H34" s="15">
        <v>104</v>
      </c>
    </row>
    <row r="35" spans="1:8" x14ac:dyDescent="0.2">
      <c r="A35" t="s">
        <v>96</v>
      </c>
      <c r="B35" s="38"/>
      <c r="C35" s="89">
        <v>93</v>
      </c>
      <c r="D35" s="11">
        <v>44</v>
      </c>
      <c r="E35" s="11">
        <v>48</v>
      </c>
      <c r="F35" s="11">
        <v>38</v>
      </c>
      <c r="G35" s="12">
        <v>48</v>
      </c>
      <c r="H35" s="15">
        <v>10</v>
      </c>
    </row>
    <row r="36" spans="1:8" x14ac:dyDescent="0.2">
      <c r="A36" s="3" t="s">
        <v>128</v>
      </c>
      <c r="B36" s="38"/>
      <c r="C36" s="11"/>
      <c r="D36" s="11"/>
      <c r="E36" s="11"/>
      <c r="F36" s="11"/>
      <c r="G36" s="12"/>
      <c r="H36" s="15"/>
    </row>
    <row r="37" spans="1:8" x14ac:dyDescent="0.2">
      <c r="A37" t="s">
        <v>95</v>
      </c>
      <c r="B37" s="38"/>
      <c r="C37" s="89">
        <v>-1208</v>
      </c>
      <c r="D37" s="11">
        <v>-2257</v>
      </c>
      <c r="E37" s="11">
        <v>-2694</v>
      </c>
      <c r="F37" s="11">
        <v>-2713</v>
      </c>
      <c r="G37" s="12">
        <v>-2738</v>
      </c>
      <c r="H37" s="15">
        <v>-25</v>
      </c>
    </row>
    <row r="38" spans="1:8" x14ac:dyDescent="0.2">
      <c r="A38" t="s">
        <v>96</v>
      </c>
      <c r="B38" s="38"/>
      <c r="C38" s="89">
        <v>-70</v>
      </c>
      <c r="D38" s="11">
        <v>-1</v>
      </c>
      <c r="E38" s="11">
        <v>-10</v>
      </c>
      <c r="F38" s="11">
        <v>-10</v>
      </c>
      <c r="G38" s="12">
        <v>-75</v>
      </c>
      <c r="H38" s="15">
        <v>-66</v>
      </c>
    </row>
    <row r="39" spans="1:8" s="3" customFormat="1" x14ac:dyDescent="0.2">
      <c r="A39" s="3" t="s">
        <v>97</v>
      </c>
      <c r="B39" s="38"/>
      <c r="C39" s="90">
        <v>-1168</v>
      </c>
      <c r="D39" s="15">
        <v>-2203</v>
      </c>
      <c r="E39" s="15">
        <v>-2647</v>
      </c>
      <c r="F39" s="15">
        <v>-2675</v>
      </c>
      <c r="G39" s="16">
        <v>-2651</v>
      </c>
      <c r="H39" s="15">
        <v>24</v>
      </c>
    </row>
    <row r="40" spans="1:8" s="17" customFormat="1" x14ac:dyDescent="0.2">
      <c r="A40" s="3" t="s">
        <v>98</v>
      </c>
      <c r="B40" s="38"/>
      <c r="C40" s="90">
        <v>-4366</v>
      </c>
      <c r="D40" s="15">
        <v>-5758</v>
      </c>
      <c r="E40" s="15">
        <v>-6389</v>
      </c>
      <c r="F40" s="15">
        <v>-5830</v>
      </c>
      <c r="G40" s="16">
        <v>-6435</v>
      </c>
      <c r="H40" s="15">
        <v>-605</v>
      </c>
    </row>
    <row r="41" spans="1:8" x14ac:dyDescent="0.2">
      <c r="A41" s="3" t="s">
        <v>127</v>
      </c>
      <c r="B41" s="38"/>
      <c r="C41" s="11"/>
      <c r="D41" s="11"/>
      <c r="E41" s="11"/>
      <c r="F41" s="11"/>
      <c r="G41" s="12"/>
      <c r="H41" s="15"/>
    </row>
    <row r="42" spans="1:8" x14ac:dyDescent="0.2">
      <c r="A42" s="3" t="s">
        <v>122</v>
      </c>
      <c r="B42" s="38"/>
      <c r="C42" s="11"/>
      <c r="D42" s="11"/>
      <c r="E42" s="11"/>
      <c r="F42" s="11"/>
      <c r="G42" s="12"/>
      <c r="H42" s="15"/>
    </row>
    <row r="43" spans="1:8" x14ac:dyDescent="0.2">
      <c r="A43" t="s">
        <v>34</v>
      </c>
      <c r="C43" s="89">
        <v>18</v>
      </c>
      <c r="D43" s="11">
        <v>18</v>
      </c>
      <c r="E43" s="11">
        <v>18</v>
      </c>
      <c r="F43" s="11">
        <v>18</v>
      </c>
      <c r="G43" s="12">
        <v>18</v>
      </c>
      <c r="H43" s="100">
        <v>0</v>
      </c>
    </row>
    <row r="44" spans="1:8" x14ac:dyDescent="0.2">
      <c r="A44" t="s">
        <v>35</v>
      </c>
      <c r="C44" s="89">
        <v>57</v>
      </c>
      <c r="D44" s="11">
        <v>127</v>
      </c>
      <c r="E44" s="11">
        <v>153</v>
      </c>
      <c r="F44" s="11">
        <v>130</v>
      </c>
      <c r="G44" s="12">
        <v>188</v>
      </c>
      <c r="H44" s="15">
        <v>58</v>
      </c>
    </row>
    <row r="45" spans="1:8" x14ac:dyDescent="0.2">
      <c r="A45" t="s">
        <v>99</v>
      </c>
      <c r="C45" s="89">
        <v>0</v>
      </c>
      <c r="D45" s="11">
        <v>0</v>
      </c>
      <c r="E45" s="11">
        <v>0</v>
      </c>
      <c r="F45" s="11">
        <v>0</v>
      </c>
      <c r="G45" s="12">
        <v>0</v>
      </c>
      <c r="H45" s="15">
        <v>0</v>
      </c>
    </row>
    <row r="46" spans="1:8" x14ac:dyDescent="0.2">
      <c r="A46" t="s">
        <v>100</v>
      </c>
      <c r="C46" s="89">
        <v>195</v>
      </c>
      <c r="D46" s="11">
        <v>20</v>
      </c>
      <c r="E46" s="11">
        <v>18</v>
      </c>
      <c r="F46" s="11">
        <v>18</v>
      </c>
      <c r="G46" s="12">
        <v>316</v>
      </c>
      <c r="H46" s="15">
        <v>298</v>
      </c>
    </row>
    <row r="47" spans="1:8" s="3" customFormat="1" x14ac:dyDescent="0.2">
      <c r="A47" s="3" t="s">
        <v>119</v>
      </c>
      <c r="C47" s="90">
        <v>270</v>
      </c>
      <c r="D47" s="15">
        <v>165</v>
      </c>
      <c r="E47" s="15">
        <v>188</v>
      </c>
      <c r="F47" s="15">
        <v>166</v>
      </c>
      <c r="G47" s="16">
        <v>522</v>
      </c>
      <c r="H47" s="15">
        <v>356</v>
      </c>
    </row>
    <row r="48" spans="1:8" s="3" customFormat="1" x14ac:dyDescent="0.2">
      <c r="A48" s="3" t="s">
        <v>128</v>
      </c>
      <c r="C48" s="15"/>
      <c r="D48" s="15"/>
      <c r="E48" s="15"/>
      <c r="F48" s="15"/>
      <c r="G48" s="16"/>
      <c r="H48" s="15"/>
    </row>
    <row r="49" spans="1:8" s="3" customFormat="1" x14ac:dyDescent="0.2">
      <c r="A49" s="7" t="s">
        <v>101</v>
      </c>
      <c r="B49" s="7"/>
      <c r="C49" s="89">
        <v>-18</v>
      </c>
      <c r="D49" s="11">
        <v>-18</v>
      </c>
      <c r="E49" s="11">
        <v>-18</v>
      </c>
      <c r="F49" s="11">
        <v>-18</v>
      </c>
      <c r="G49" s="12">
        <v>-18</v>
      </c>
      <c r="H49" s="100">
        <v>0</v>
      </c>
    </row>
    <row r="50" spans="1:8" s="3" customFormat="1" x14ac:dyDescent="0.2">
      <c r="A50" s="7" t="s">
        <v>102</v>
      </c>
      <c r="B50" s="7"/>
      <c r="C50" s="89">
        <v>-646</v>
      </c>
      <c r="D50" s="11">
        <v>-1310</v>
      </c>
      <c r="E50" s="11">
        <v>-1715</v>
      </c>
      <c r="F50" s="11">
        <v>-2215</v>
      </c>
      <c r="G50" s="12">
        <v>-2151</v>
      </c>
      <c r="H50" s="15">
        <v>64</v>
      </c>
    </row>
    <row r="51" spans="1:8" s="3" customFormat="1" x14ac:dyDescent="0.2">
      <c r="A51" s="7" t="s">
        <v>103</v>
      </c>
      <c r="B51" s="7"/>
      <c r="C51" s="89">
        <v>0</v>
      </c>
      <c r="D51" s="11">
        <v>0</v>
      </c>
      <c r="E51" s="11">
        <v>0</v>
      </c>
      <c r="F51" s="11">
        <v>0</v>
      </c>
      <c r="G51" s="12">
        <v>0</v>
      </c>
      <c r="H51" s="15">
        <v>0</v>
      </c>
    </row>
    <row r="52" spans="1:8" s="3" customFormat="1" x14ac:dyDescent="0.2">
      <c r="A52" s="7" t="s">
        <v>104</v>
      </c>
      <c r="B52" s="7"/>
      <c r="C52" s="89">
        <v>-585</v>
      </c>
      <c r="D52" s="11">
        <v>-459</v>
      </c>
      <c r="E52" s="11">
        <v>-449</v>
      </c>
      <c r="F52" s="11">
        <v>-426</v>
      </c>
      <c r="G52" s="12">
        <v>-689</v>
      </c>
      <c r="H52" s="15">
        <v>-263</v>
      </c>
    </row>
    <row r="53" spans="1:8" s="3" customFormat="1" x14ac:dyDescent="0.2">
      <c r="A53" s="3" t="s">
        <v>105</v>
      </c>
      <c r="C53" s="90">
        <v>-1248</v>
      </c>
      <c r="D53" s="15">
        <v>-1787</v>
      </c>
      <c r="E53" s="15">
        <v>-2183</v>
      </c>
      <c r="F53" s="15">
        <v>-2659</v>
      </c>
      <c r="G53" s="16">
        <v>-2858</v>
      </c>
      <c r="H53" s="15">
        <v>-199</v>
      </c>
    </row>
    <row r="54" spans="1:8" s="3" customFormat="1" x14ac:dyDescent="0.2">
      <c r="A54" s="3" t="s">
        <v>106</v>
      </c>
      <c r="C54" s="90">
        <v>-978</v>
      </c>
      <c r="D54" s="15">
        <v>-1622</v>
      </c>
      <c r="E54" s="15">
        <v>-1994</v>
      </c>
      <c r="F54" s="15">
        <v>-2493</v>
      </c>
      <c r="G54" s="16">
        <v>-2336</v>
      </c>
      <c r="H54" s="15">
        <v>157</v>
      </c>
    </row>
    <row r="55" spans="1:8" s="3" customFormat="1" x14ac:dyDescent="0.2">
      <c r="A55" s="2" t="s">
        <v>107</v>
      </c>
      <c r="B55" s="2"/>
      <c r="C55" s="91">
        <v>3094</v>
      </c>
      <c r="D55" s="13">
        <v>-2252</v>
      </c>
      <c r="E55" s="13">
        <v>-3064</v>
      </c>
      <c r="F55" s="13">
        <v>-2044</v>
      </c>
      <c r="G55" s="14">
        <v>-944</v>
      </c>
      <c r="H55" s="18">
        <v>1099</v>
      </c>
    </row>
    <row r="56" spans="1:8" s="3" customFormat="1" x14ac:dyDescent="0.2">
      <c r="A56" t="s">
        <v>169</v>
      </c>
      <c r="B56" s="7"/>
      <c r="C56" s="89">
        <v>6943</v>
      </c>
      <c r="D56" s="11">
        <v>9571</v>
      </c>
      <c r="E56" s="11">
        <v>10037</v>
      </c>
      <c r="F56" s="11">
        <v>10037</v>
      </c>
      <c r="G56" s="12">
        <v>10037</v>
      </c>
      <c r="H56" s="15">
        <v>0</v>
      </c>
    </row>
    <row r="57" spans="1:8" ht="12" thickBot="1" x14ac:dyDescent="0.25">
      <c r="A57" t="s">
        <v>170</v>
      </c>
      <c r="B57" s="38">
        <v>29</v>
      </c>
      <c r="C57" s="89">
        <v>10037</v>
      </c>
      <c r="D57" s="11">
        <v>7319</v>
      </c>
      <c r="E57" s="11">
        <v>6974</v>
      </c>
      <c r="F57" s="11">
        <v>7994</v>
      </c>
      <c r="G57" s="12">
        <v>9093</v>
      </c>
      <c r="H57" s="15">
        <v>1099</v>
      </c>
    </row>
    <row r="58" spans="1:8" ht="12" thickBot="1" x14ac:dyDescent="0.25">
      <c r="A58" s="60" t="s">
        <v>55</v>
      </c>
      <c r="B58" s="62"/>
      <c r="C58" s="61"/>
      <c r="D58" s="61"/>
      <c r="E58" s="61"/>
      <c r="F58" s="61"/>
      <c r="G58" s="68"/>
      <c r="H58" s="63"/>
    </row>
    <row r="59" spans="1:8" x14ac:dyDescent="0.2">
      <c r="A59" t="s">
        <v>44</v>
      </c>
      <c r="C59" s="89">
        <v>8439</v>
      </c>
      <c r="D59" s="11">
        <v>5127</v>
      </c>
      <c r="E59" s="11">
        <v>5320</v>
      </c>
      <c r="F59" s="11">
        <v>6280</v>
      </c>
      <c r="G59" s="12">
        <v>7827</v>
      </c>
      <c r="H59" s="15">
        <v>1547</v>
      </c>
    </row>
    <row r="60" spans="1:8" x14ac:dyDescent="0.2">
      <c r="A60" t="s">
        <v>108</v>
      </c>
      <c r="C60" s="89">
        <v>-3199</v>
      </c>
      <c r="D60" s="11">
        <v>-3555</v>
      </c>
      <c r="E60" s="11">
        <v>-3743</v>
      </c>
      <c r="F60" s="11">
        <v>-3155</v>
      </c>
      <c r="G60" s="12">
        <v>-3784</v>
      </c>
      <c r="H60" s="15">
        <v>-629</v>
      </c>
    </row>
    <row r="61" spans="1:8" x14ac:dyDescent="0.2">
      <c r="A61" s="2" t="s">
        <v>109</v>
      </c>
      <c r="B61" s="38"/>
      <c r="C61" s="91">
        <v>5240</v>
      </c>
      <c r="D61" s="13">
        <v>1573</v>
      </c>
      <c r="E61" s="13">
        <v>1577</v>
      </c>
      <c r="F61" s="13">
        <v>3125</v>
      </c>
      <c r="G61" s="14">
        <v>4043</v>
      </c>
      <c r="H61" s="18">
        <v>918</v>
      </c>
    </row>
    <row r="62" spans="1:8" x14ac:dyDescent="0.2">
      <c r="A62" s="108" t="s">
        <v>264</v>
      </c>
      <c r="B62" s="108"/>
      <c r="C62" s="108"/>
      <c r="D62" s="108"/>
      <c r="E62" s="108"/>
      <c r="F62" s="108"/>
      <c r="G62" s="108"/>
      <c r="H62" s="108"/>
    </row>
    <row r="63" spans="1:8" x14ac:dyDescent="0.2">
      <c r="A63" s="112" t="s">
        <v>267</v>
      </c>
      <c r="B63" s="112"/>
      <c r="C63" s="112"/>
      <c r="D63" s="112"/>
      <c r="E63" s="112"/>
      <c r="F63" s="112"/>
      <c r="G63" s="112"/>
      <c r="H63" s="112"/>
    </row>
  </sheetData>
  <mergeCells count="6">
    <mergeCell ref="A1:H1"/>
    <mergeCell ref="A3:H3"/>
    <mergeCell ref="D4:H4"/>
    <mergeCell ref="A62:H62"/>
    <mergeCell ref="A63:H63"/>
    <mergeCell ref="A2:H2"/>
  </mergeCells>
  <phoneticPr fontId="6" type="noConversion"/>
  <pageMargins left="0.75" right="0.75" top="1" bottom="1" header="0.5" footer="0.5"/>
  <pageSetup paperSize="9" scale="93" orientation="portrait" r:id="rId1"/>
  <headerFooter alignWithMargins="0"/>
  <ignoredErrors>
    <ignoredError sqref="G9:H9 D9:E9 G10:H10 D10:E10" formula="1"/>
    <ignoredError sqref="D8:E8" numberStoredAsText="1" formula="1"/>
    <ignoredError sqref="F8:G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J65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style="24" customWidth="1"/>
    <col min="2" max="2" width="5.83203125" style="24" customWidth="1"/>
    <col min="3" max="3" width="9.83203125" bestFit="1" customWidth="1"/>
    <col min="4" max="8" width="9.83203125" customWidth="1"/>
  </cols>
  <sheetData>
    <row r="1" spans="1:10" x14ac:dyDescent="0.2">
      <c r="A1" s="108" t="s">
        <v>281</v>
      </c>
      <c r="B1" s="108"/>
      <c r="C1" s="108"/>
      <c r="D1" s="108"/>
      <c r="E1" s="108"/>
      <c r="F1" s="108"/>
      <c r="G1" s="108"/>
      <c r="H1" s="108"/>
    </row>
    <row r="2" spans="1:10" ht="15.75" x14ac:dyDescent="0.2">
      <c r="A2" s="110" t="s">
        <v>280</v>
      </c>
      <c r="B2" s="110"/>
      <c r="C2" s="110"/>
      <c r="D2" s="110"/>
      <c r="E2" s="110"/>
      <c r="F2" s="110"/>
      <c r="G2" s="110"/>
      <c r="H2" s="110"/>
    </row>
    <row r="3" spans="1:10" ht="12.75" x14ac:dyDescent="0.2">
      <c r="A3" s="111" t="s">
        <v>263</v>
      </c>
      <c r="B3" s="111"/>
      <c r="C3" s="111"/>
      <c r="D3" s="111"/>
      <c r="E3" s="111"/>
      <c r="F3" s="111"/>
      <c r="G3" s="111"/>
      <c r="H3" s="111"/>
    </row>
    <row r="4" spans="1:10" x14ac:dyDescent="0.2">
      <c r="C4" s="4" t="s">
        <v>247</v>
      </c>
      <c r="D4" s="109" t="s">
        <v>257</v>
      </c>
      <c r="E4" s="109"/>
      <c r="F4" s="109"/>
      <c r="G4" s="109"/>
      <c r="H4" s="109"/>
    </row>
    <row r="5" spans="1:10" x14ac:dyDescent="0.2">
      <c r="C5" s="4"/>
      <c r="D5" s="4" t="s">
        <v>7</v>
      </c>
      <c r="E5" s="4" t="s">
        <v>2</v>
      </c>
      <c r="F5" s="4" t="s">
        <v>194</v>
      </c>
      <c r="G5" s="82"/>
      <c r="H5" s="21" t="s">
        <v>6</v>
      </c>
    </row>
    <row r="6" spans="1:10" x14ac:dyDescent="0.2">
      <c r="B6"/>
      <c r="C6" s="4" t="s">
        <v>1</v>
      </c>
      <c r="D6" s="4" t="s">
        <v>255</v>
      </c>
      <c r="E6" s="4" t="s">
        <v>8</v>
      </c>
      <c r="F6" s="4" t="s">
        <v>253</v>
      </c>
      <c r="G6" s="82" t="s">
        <v>1</v>
      </c>
      <c r="H6" s="21" t="s">
        <v>254</v>
      </c>
    </row>
    <row r="7" spans="1:10" x14ac:dyDescent="0.2">
      <c r="C7" s="4" t="s">
        <v>0</v>
      </c>
      <c r="D7" s="4" t="s">
        <v>0</v>
      </c>
      <c r="E7" s="4" t="s">
        <v>0</v>
      </c>
      <c r="F7" s="4" t="s">
        <v>0</v>
      </c>
      <c r="G7" s="8" t="s">
        <v>0</v>
      </c>
      <c r="H7" s="21" t="s">
        <v>0</v>
      </c>
    </row>
    <row r="8" spans="1:10" x14ac:dyDescent="0.2">
      <c r="C8" s="4"/>
      <c r="D8" s="5" t="s">
        <v>3</v>
      </c>
      <c r="E8" s="5" t="s">
        <v>4</v>
      </c>
      <c r="F8" s="5" t="s">
        <v>5</v>
      </c>
      <c r="G8" s="6" t="s">
        <v>195</v>
      </c>
      <c r="H8" s="22" t="s">
        <v>248</v>
      </c>
    </row>
    <row r="9" spans="1:10" x14ac:dyDescent="0.2">
      <c r="A9" s="25" t="s">
        <v>115</v>
      </c>
      <c r="B9" s="25"/>
      <c r="C9" s="4"/>
      <c r="D9" s="5"/>
      <c r="E9" s="5"/>
      <c r="F9" s="5"/>
      <c r="G9" s="6"/>
      <c r="H9" s="22"/>
    </row>
    <row r="10" spans="1:10" x14ac:dyDescent="0.2">
      <c r="A10" s="24" t="s">
        <v>9</v>
      </c>
      <c r="G10" s="1"/>
      <c r="H10" s="3"/>
    </row>
    <row r="11" spans="1:10" x14ac:dyDescent="0.2">
      <c r="A11" s="24" t="s">
        <v>10</v>
      </c>
      <c r="C11" s="89">
        <v>2820</v>
      </c>
      <c r="D11" s="11">
        <v>3394</v>
      </c>
      <c r="E11" s="11">
        <v>3449</v>
      </c>
      <c r="F11" s="11">
        <v>3504</v>
      </c>
      <c r="G11" s="12">
        <v>3436</v>
      </c>
      <c r="H11" s="15">
        <v>-69</v>
      </c>
      <c r="J11" s="11"/>
    </row>
    <row r="12" spans="1:10" x14ac:dyDescent="0.2">
      <c r="A12" s="24" t="s">
        <v>11</v>
      </c>
      <c r="C12" s="89">
        <v>150</v>
      </c>
      <c r="D12" s="11">
        <v>269</v>
      </c>
      <c r="E12" s="11">
        <v>215</v>
      </c>
      <c r="F12" s="11">
        <v>257</v>
      </c>
      <c r="G12" s="12">
        <v>209</v>
      </c>
      <c r="H12" s="15">
        <v>-48</v>
      </c>
    </row>
    <row r="13" spans="1:10" x14ac:dyDescent="0.2">
      <c r="A13" s="24" t="s">
        <v>12</v>
      </c>
      <c r="C13" s="89">
        <v>33224</v>
      </c>
      <c r="D13" s="11">
        <v>36710</v>
      </c>
      <c r="E13" s="11">
        <v>36876</v>
      </c>
      <c r="F13" s="11">
        <v>35220</v>
      </c>
      <c r="G13" s="12">
        <v>34990</v>
      </c>
      <c r="H13" s="15">
        <v>-231</v>
      </c>
    </row>
    <row r="14" spans="1:10" x14ac:dyDescent="0.2">
      <c r="A14" s="24" t="s">
        <v>13</v>
      </c>
      <c r="C14" s="89">
        <v>88</v>
      </c>
      <c r="D14" s="11">
        <v>79</v>
      </c>
      <c r="E14" s="11">
        <v>171</v>
      </c>
      <c r="F14" s="11">
        <v>216</v>
      </c>
      <c r="G14" s="12">
        <v>255</v>
      </c>
      <c r="H14" s="15">
        <v>39</v>
      </c>
    </row>
    <row r="15" spans="1:10" x14ac:dyDescent="0.2">
      <c r="A15" s="24" t="s">
        <v>15</v>
      </c>
      <c r="C15" s="89">
        <v>525</v>
      </c>
      <c r="D15" s="11">
        <v>493</v>
      </c>
      <c r="E15" s="11">
        <v>440</v>
      </c>
      <c r="F15" s="11">
        <v>446</v>
      </c>
      <c r="G15" s="12">
        <v>549</v>
      </c>
      <c r="H15" s="15">
        <v>103</v>
      </c>
    </row>
    <row r="16" spans="1:10" x14ac:dyDescent="0.2">
      <c r="A16" s="27" t="s">
        <v>24</v>
      </c>
      <c r="B16" s="27"/>
      <c r="C16" s="90">
        <v>36806</v>
      </c>
      <c r="D16" s="15">
        <v>40945</v>
      </c>
      <c r="E16" s="15">
        <v>41152</v>
      </c>
      <c r="F16" s="15">
        <v>39644</v>
      </c>
      <c r="G16" s="16">
        <v>39438</v>
      </c>
      <c r="H16" s="15">
        <v>-206</v>
      </c>
    </row>
    <row r="17" spans="1:8" x14ac:dyDescent="0.2">
      <c r="A17" s="24" t="s">
        <v>25</v>
      </c>
      <c r="C17" s="11"/>
      <c r="D17" s="11"/>
      <c r="E17" s="11"/>
      <c r="F17" s="11"/>
      <c r="G17" s="12"/>
      <c r="H17" s="15"/>
    </row>
    <row r="18" spans="1:8" x14ac:dyDescent="0.2">
      <c r="A18" s="28" t="s">
        <v>16</v>
      </c>
      <c r="B18" s="28"/>
      <c r="C18" s="89">
        <v>1199</v>
      </c>
      <c r="D18" s="11">
        <v>1400</v>
      </c>
      <c r="E18" s="11">
        <v>1423</v>
      </c>
      <c r="F18" s="11">
        <v>1474</v>
      </c>
      <c r="G18" s="12">
        <v>1371</v>
      </c>
      <c r="H18" s="15">
        <v>-103</v>
      </c>
    </row>
    <row r="19" spans="1:8" x14ac:dyDescent="0.2">
      <c r="A19" s="28" t="s">
        <v>158</v>
      </c>
      <c r="B19" s="28"/>
      <c r="C19" s="11"/>
      <c r="D19" s="11"/>
      <c r="E19" s="11"/>
      <c r="F19" s="11"/>
      <c r="G19" s="12"/>
      <c r="H19" s="15"/>
    </row>
    <row r="20" spans="1:8" x14ac:dyDescent="0.2">
      <c r="A20" s="26" t="s">
        <v>159</v>
      </c>
      <c r="B20" s="26"/>
      <c r="C20" s="89">
        <v>123</v>
      </c>
      <c r="D20" s="11">
        <v>149</v>
      </c>
      <c r="E20" s="11">
        <v>155</v>
      </c>
      <c r="F20" s="11">
        <v>161</v>
      </c>
      <c r="G20" s="12">
        <v>153</v>
      </c>
      <c r="H20" s="15">
        <v>-7</v>
      </c>
    </row>
    <row r="21" spans="1:8" x14ac:dyDescent="0.2">
      <c r="A21" s="26" t="s">
        <v>45</v>
      </c>
      <c r="B21" s="26"/>
      <c r="C21" s="89">
        <v>0</v>
      </c>
      <c r="D21" s="11">
        <v>0</v>
      </c>
      <c r="E21" s="11">
        <v>0</v>
      </c>
      <c r="F21" s="11">
        <v>0</v>
      </c>
      <c r="G21" s="12">
        <v>0</v>
      </c>
      <c r="H21" s="15">
        <v>0</v>
      </c>
    </row>
    <row r="22" spans="1:8" x14ac:dyDescent="0.2">
      <c r="A22" s="28" t="s">
        <v>46</v>
      </c>
      <c r="B22" s="28"/>
      <c r="C22" s="89">
        <v>72</v>
      </c>
      <c r="D22" s="11">
        <v>32</v>
      </c>
      <c r="E22" s="11">
        <v>32</v>
      </c>
      <c r="F22" s="11">
        <v>34</v>
      </c>
      <c r="G22" s="12">
        <v>62</v>
      </c>
      <c r="H22" s="15">
        <v>28</v>
      </c>
    </row>
    <row r="23" spans="1:8" x14ac:dyDescent="0.2">
      <c r="A23" s="28" t="s">
        <v>17</v>
      </c>
      <c r="B23" s="28"/>
      <c r="C23" s="89">
        <v>2924</v>
      </c>
      <c r="D23" s="11">
        <v>2637</v>
      </c>
      <c r="E23" s="11">
        <v>2968</v>
      </c>
      <c r="F23" s="11">
        <v>2976</v>
      </c>
      <c r="G23" s="12">
        <v>3138</v>
      </c>
      <c r="H23" s="15">
        <v>162</v>
      </c>
    </row>
    <row r="24" spans="1:8" x14ac:dyDescent="0.2">
      <c r="A24" s="28" t="s">
        <v>18</v>
      </c>
      <c r="B24" s="28"/>
      <c r="C24" s="89">
        <v>1048</v>
      </c>
      <c r="D24" s="11">
        <v>944</v>
      </c>
      <c r="E24" s="11">
        <v>1024</v>
      </c>
      <c r="F24" s="11">
        <v>1008</v>
      </c>
      <c r="G24" s="12">
        <v>1059</v>
      </c>
      <c r="H24" s="15">
        <v>51</v>
      </c>
    </row>
    <row r="25" spans="1:8" x14ac:dyDescent="0.2">
      <c r="A25" s="28" t="s">
        <v>19</v>
      </c>
      <c r="B25" s="28"/>
      <c r="C25" s="89">
        <v>28285</v>
      </c>
      <c r="D25" s="11">
        <v>31811</v>
      </c>
      <c r="E25" s="11">
        <v>32265</v>
      </c>
      <c r="F25" s="11">
        <v>30650</v>
      </c>
      <c r="G25" s="12">
        <v>31071</v>
      </c>
      <c r="H25" s="15">
        <v>421</v>
      </c>
    </row>
    <row r="26" spans="1:8" x14ac:dyDescent="0.2">
      <c r="A26" s="24" t="s">
        <v>180</v>
      </c>
      <c r="C26" s="11"/>
      <c r="D26" s="11"/>
      <c r="E26" s="11"/>
      <c r="F26" s="11"/>
      <c r="G26" s="12"/>
      <c r="H26" s="15"/>
    </row>
    <row r="27" spans="1:8" x14ac:dyDescent="0.2">
      <c r="A27" s="26" t="s">
        <v>181</v>
      </c>
      <c r="C27" s="89">
        <v>70</v>
      </c>
      <c r="D27" s="11">
        <v>77</v>
      </c>
      <c r="E27" s="11">
        <v>77</v>
      </c>
      <c r="F27" s="11">
        <v>79</v>
      </c>
      <c r="G27" s="12">
        <v>74</v>
      </c>
      <c r="H27" s="15">
        <v>-5</v>
      </c>
    </row>
    <row r="28" spans="1:8" x14ac:dyDescent="0.2">
      <c r="A28" s="26" t="s">
        <v>20</v>
      </c>
      <c r="C28" s="89">
        <v>419</v>
      </c>
      <c r="D28" s="11">
        <v>426</v>
      </c>
      <c r="E28" s="11">
        <v>682</v>
      </c>
      <c r="F28" s="11">
        <v>704</v>
      </c>
      <c r="G28" s="12">
        <v>656</v>
      </c>
      <c r="H28" s="15">
        <v>-48</v>
      </c>
    </row>
    <row r="29" spans="1:8" x14ac:dyDescent="0.2">
      <c r="A29" s="24" t="s">
        <v>137</v>
      </c>
      <c r="C29" s="89">
        <v>704</v>
      </c>
      <c r="D29" s="11">
        <v>745</v>
      </c>
      <c r="E29" s="11">
        <v>666</v>
      </c>
      <c r="F29" s="11">
        <v>682</v>
      </c>
      <c r="G29" s="12">
        <v>670</v>
      </c>
      <c r="H29" s="15">
        <v>-13</v>
      </c>
    </row>
    <row r="30" spans="1:8" x14ac:dyDescent="0.2">
      <c r="A30" s="24" t="s">
        <v>21</v>
      </c>
      <c r="C30" s="89">
        <v>1224</v>
      </c>
      <c r="D30" s="11">
        <v>1652</v>
      </c>
      <c r="E30" s="11">
        <v>1665</v>
      </c>
      <c r="F30" s="11">
        <v>1617</v>
      </c>
      <c r="G30" s="12">
        <v>1756</v>
      </c>
      <c r="H30" s="15">
        <v>139</v>
      </c>
    </row>
    <row r="31" spans="1:8" x14ac:dyDescent="0.2">
      <c r="A31" s="24" t="s">
        <v>22</v>
      </c>
      <c r="C31" s="89">
        <v>23</v>
      </c>
      <c r="D31" s="11">
        <v>34</v>
      </c>
      <c r="E31" s="11">
        <v>41</v>
      </c>
      <c r="F31" s="11">
        <v>28</v>
      </c>
      <c r="G31" s="12">
        <v>24</v>
      </c>
      <c r="H31" s="15">
        <v>-4</v>
      </c>
    </row>
    <row r="32" spans="1:8" x14ac:dyDescent="0.2">
      <c r="A32" s="27" t="s">
        <v>24</v>
      </c>
      <c r="B32" s="27"/>
      <c r="C32" s="90">
        <v>36092</v>
      </c>
      <c r="D32" s="15">
        <v>39907</v>
      </c>
      <c r="E32" s="15">
        <v>40998</v>
      </c>
      <c r="F32" s="15">
        <v>39413</v>
      </c>
      <c r="G32" s="16">
        <v>40034</v>
      </c>
      <c r="H32" s="15">
        <v>621</v>
      </c>
    </row>
    <row r="33" spans="1:8" ht="13.5" x14ac:dyDescent="0.2">
      <c r="A33" s="23" t="s">
        <v>279</v>
      </c>
      <c r="B33" s="36"/>
      <c r="C33" s="91">
        <v>714</v>
      </c>
      <c r="D33" s="13">
        <v>1037</v>
      </c>
      <c r="E33" s="13">
        <v>154</v>
      </c>
      <c r="F33" s="13">
        <v>231</v>
      </c>
      <c r="G33" s="14">
        <v>-596</v>
      </c>
      <c r="H33" s="18">
        <v>-826</v>
      </c>
    </row>
    <row r="34" spans="1:8" x14ac:dyDescent="0.2">
      <c r="A34" s="3" t="s">
        <v>175</v>
      </c>
      <c r="B34" s="3"/>
      <c r="G34" s="1"/>
      <c r="H34" s="15"/>
    </row>
    <row r="35" spans="1:8" x14ac:dyDescent="0.2">
      <c r="A35" s="32" t="s">
        <v>142</v>
      </c>
      <c r="B35" s="32"/>
      <c r="C35" s="89">
        <v>-235</v>
      </c>
      <c r="D35" s="11">
        <v>-56</v>
      </c>
      <c r="E35" s="11">
        <v>-80</v>
      </c>
      <c r="F35" s="11">
        <v>-3</v>
      </c>
      <c r="G35" s="12">
        <v>7</v>
      </c>
      <c r="H35" s="15">
        <v>10</v>
      </c>
    </row>
    <row r="36" spans="1:8" x14ac:dyDescent="0.2">
      <c r="A36" s="7" t="s">
        <v>47</v>
      </c>
      <c r="B36" s="7"/>
      <c r="C36" s="89">
        <v>-6</v>
      </c>
      <c r="D36" s="11">
        <v>-33</v>
      </c>
      <c r="E36" s="11">
        <v>-43</v>
      </c>
      <c r="F36" s="11">
        <v>-43</v>
      </c>
      <c r="G36" s="12">
        <v>-17</v>
      </c>
      <c r="H36" s="15">
        <v>26</v>
      </c>
    </row>
    <row r="37" spans="1:8" x14ac:dyDescent="0.2">
      <c r="A37" s="24" t="s">
        <v>179</v>
      </c>
      <c r="B37" s="7"/>
      <c r="C37" s="89">
        <v>333</v>
      </c>
      <c r="D37" s="99">
        <v>0</v>
      </c>
      <c r="E37" s="99">
        <v>0</v>
      </c>
      <c r="F37" s="11">
        <v>0</v>
      </c>
      <c r="G37" s="12">
        <v>75</v>
      </c>
      <c r="H37" s="15">
        <v>75</v>
      </c>
    </row>
    <row r="38" spans="1:8" x14ac:dyDescent="0.2">
      <c r="A38" s="34" t="s">
        <v>48</v>
      </c>
      <c r="B38" s="34"/>
      <c r="C38" s="90">
        <v>92</v>
      </c>
      <c r="D38" s="15">
        <v>-89</v>
      </c>
      <c r="E38" s="15">
        <v>-123</v>
      </c>
      <c r="F38" s="15">
        <v>-46</v>
      </c>
      <c r="G38" s="16">
        <v>65</v>
      </c>
      <c r="H38" s="15">
        <v>111</v>
      </c>
    </row>
    <row r="39" spans="1:8" x14ac:dyDescent="0.2">
      <c r="A39" s="3" t="s">
        <v>49</v>
      </c>
      <c r="B39" s="3"/>
      <c r="C39" s="90">
        <v>806</v>
      </c>
      <c r="D39" s="15">
        <v>949</v>
      </c>
      <c r="E39" s="15">
        <v>31</v>
      </c>
      <c r="F39" s="15">
        <v>185</v>
      </c>
      <c r="G39" s="16">
        <v>-531</v>
      </c>
      <c r="H39" s="15">
        <v>-715</v>
      </c>
    </row>
    <row r="40" spans="1:8" x14ac:dyDescent="0.2">
      <c r="A40" s="3" t="s">
        <v>138</v>
      </c>
      <c r="B40" s="3"/>
      <c r="C40" s="13"/>
      <c r="D40" s="13"/>
      <c r="E40" s="13"/>
      <c r="F40" s="13"/>
      <c r="G40" s="14"/>
      <c r="H40" s="15"/>
    </row>
    <row r="41" spans="1:8" x14ac:dyDescent="0.2">
      <c r="A41" s="3" t="s">
        <v>174</v>
      </c>
      <c r="B41" s="25"/>
      <c r="C41" s="15"/>
      <c r="D41" s="15"/>
      <c r="E41" s="15"/>
      <c r="F41" s="15"/>
      <c r="G41" s="16"/>
      <c r="H41" s="15"/>
    </row>
    <row r="42" spans="1:8" x14ac:dyDescent="0.2">
      <c r="A42" t="s">
        <v>51</v>
      </c>
      <c r="B42" s="7"/>
      <c r="C42" s="89">
        <v>6723</v>
      </c>
      <c r="D42" s="11">
        <v>1096</v>
      </c>
      <c r="E42" s="11">
        <v>1619</v>
      </c>
      <c r="F42" s="11">
        <v>1647</v>
      </c>
      <c r="G42" s="12">
        <v>5404</v>
      </c>
      <c r="H42" s="15">
        <v>3757</v>
      </c>
    </row>
    <row r="43" spans="1:8" x14ac:dyDescent="0.2">
      <c r="A43" s="32" t="s">
        <v>178</v>
      </c>
      <c r="B43" s="33"/>
      <c r="C43" s="89">
        <v>-23</v>
      </c>
      <c r="D43" s="89">
        <v>3</v>
      </c>
      <c r="E43" s="11">
        <v>2</v>
      </c>
      <c r="F43" s="11">
        <v>-6</v>
      </c>
      <c r="G43" s="12">
        <v>-21</v>
      </c>
      <c r="H43" s="15">
        <v>-15</v>
      </c>
    </row>
    <row r="44" spans="1:8" x14ac:dyDescent="0.2">
      <c r="A44" s="32" t="s">
        <v>52</v>
      </c>
      <c r="B44" s="33"/>
      <c r="C44" s="89">
        <v>-3</v>
      </c>
      <c r="D44" s="11">
        <v>-1</v>
      </c>
      <c r="E44" s="11">
        <v>-1</v>
      </c>
      <c r="F44" s="11">
        <v>-1</v>
      </c>
      <c r="G44" s="12">
        <v>-30</v>
      </c>
      <c r="H44" s="15">
        <v>-29</v>
      </c>
    </row>
    <row r="45" spans="1:8" x14ac:dyDescent="0.2">
      <c r="A45" s="7" t="s">
        <v>54</v>
      </c>
      <c r="B45" s="7"/>
      <c r="C45" s="99">
        <v>0</v>
      </c>
      <c r="D45" s="99">
        <v>0</v>
      </c>
      <c r="E45" s="99">
        <v>0</v>
      </c>
      <c r="F45" s="99">
        <v>0</v>
      </c>
      <c r="G45" s="84">
        <v>0</v>
      </c>
      <c r="H45" s="100">
        <v>0</v>
      </c>
    </row>
    <row r="46" spans="1:8" x14ac:dyDescent="0.2">
      <c r="A46" s="3" t="s">
        <v>139</v>
      </c>
      <c r="B46" s="3"/>
      <c r="C46" s="90">
        <v>6698</v>
      </c>
      <c r="D46" s="15">
        <v>1098</v>
      </c>
      <c r="E46" s="15">
        <v>1620</v>
      </c>
      <c r="F46" s="15">
        <v>1641</v>
      </c>
      <c r="G46" s="16">
        <v>5353</v>
      </c>
      <c r="H46" s="15">
        <v>3713</v>
      </c>
    </row>
    <row r="47" spans="1:8" x14ac:dyDescent="0.2">
      <c r="A47" s="25" t="s">
        <v>132</v>
      </c>
      <c r="B47" s="25"/>
      <c r="C47" s="15"/>
      <c r="D47" s="15"/>
      <c r="E47" s="15"/>
      <c r="F47" s="15"/>
      <c r="G47" s="16"/>
      <c r="H47" s="15"/>
    </row>
    <row r="48" spans="1:8" x14ac:dyDescent="0.2">
      <c r="A48" s="24" t="s">
        <v>133</v>
      </c>
      <c r="C48" s="89">
        <v>-23</v>
      </c>
      <c r="D48" s="11">
        <v>-1395</v>
      </c>
      <c r="E48" s="11">
        <v>0</v>
      </c>
      <c r="F48" s="11">
        <v>-80</v>
      </c>
      <c r="G48" s="12">
        <v>-81</v>
      </c>
      <c r="H48" s="15">
        <v>-1</v>
      </c>
    </row>
    <row r="49" spans="1:8" x14ac:dyDescent="0.2">
      <c r="A49" s="24" t="s">
        <v>134</v>
      </c>
      <c r="C49" s="89">
        <v>1185</v>
      </c>
      <c r="D49" s="11">
        <v>2086</v>
      </c>
      <c r="E49" s="11">
        <v>2336</v>
      </c>
      <c r="F49" s="11">
        <v>2324</v>
      </c>
      <c r="G49" s="12">
        <v>2549</v>
      </c>
      <c r="H49" s="15">
        <v>225</v>
      </c>
    </row>
    <row r="50" spans="1:8" x14ac:dyDescent="0.2">
      <c r="A50" s="25" t="s">
        <v>135</v>
      </c>
      <c r="B50" s="25"/>
      <c r="C50" s="90">
        <v>1161</v>
      </c>
      <c r="D50" s="15">
        <v>691</v>
      </c>
      <c r="E50" s="15">
        <v>2336</v>
      </c>
      <c r="F50" s="15">
        <v>2243</v>
      </c>
      <c r="G50" s="16">
        <v>2468</v>
      </c>
      <c r="H50" s="15">
        <v>224</v>
      </c>
    </row>
    <row r="51" spans="1:8" ht="14.25" thickBot="1" x14ac:dyDescent="0.25">
      <c r="A51" s="25" t="s">
        <v>278</v>
      </c>
      <c r="B51" s="36"/>
      <c r="C51" s="90">
        <v>8665</v>
      </c>
      <c r="D51" s="15">
        <v>2738</v>
      </c>
      <c r="E51" s="15">
        <v>3986</v>
      </c>
      <c r="F51" s="15">
        <v>4069</v>
      </c>
      <c r="G51" s="78">
        <v>7290</v>
      </c>
      <c r="H51" s="15">
        <v>3222</v>
      </c>
    </row>
    <row r="52" spans="1:8" ht="12" thickBot="1" x14ac:dyDescent="0.25">
      <c r="A52" s="57" t="s">
        <v>55</v>
      </c>
      <c r="B52" s="57"/>
      <c r="C52" s="66"/>
      <c r="D52" s="66"/>
      <c r="E52" s="66"/>
      <c r="F52" s="66"/>
      <c r="G52" s="67"/>
      <c r="H52" s="59"/>
    </row>
    <row r="53" spans="1:8" x14ac:dyDescent="0.2">
      <c r="A53" s="23" t="s">
        <v>23</v>
      </c>
      <c r="B53" s="23"/>
      <c r="C53" s="91">
        <v>714</v>
      </c>
      <c r="D53" s="13">
        <v>1037</v>
      </c>
      <c r="E53" s="13">
        <v>154</v>
      </c>
      <c r="F53" s="13">
        <v>231</v>
      </c>
      <c r="G53" s="14">
        <v>-596</v>
      </c>
      <c r="H53" s="18">
        <v>-826</v>
      </c>
    </row>
    <row r="54" spans="1:8" x14ac:dyDescent="0.2">
      <c r="A54" s="24" t="s">
        <v>61</v>
      </c>
      <c r="C54" s="11"/>
      <c r="D54" s="11"/>
      <c r="E54" s="11"/>
      <c r="F54" s="11"/>
      <c r="G54" s="12"/>
      <c r="H54" s="18"/>
    </row>
    <row r="55" spans="1:8" x14ac:dyDescent="0.2">
      <c r="A55" s="31" t="s">
        <v>43</v>
      </c>
      <c r="B55" s="31"/>
      <c r="C55" s="89">
        <v>3964</v>
      </c>
      <c r="D55" s="11">
        <v>5251</v>
      </c>
      <c r="E55" s="11">
        <v>5102</v>
      </c>
      <c r="F55" s="11">
        <v>5020</v>
      </c>
      <c r="G55" s="12">
        <v>5405</v>
      </c>
      <c r="H55" s="15">
        <v>386</v>
      </c>
    </row>
    <row r="56" spans="1:8" x14ac:dyDescent="0.2">
      <c r="A56" s="24" t="s">
        <v>56</v>
      </c>
      <c r="C56" s="89">
        <v>881</v>
      </c>
      <c r="D56" s="11">
        <v>41</v>
      </c>
      <c r="E56" s="11">
        <v>68</v>
      </c>
      <c r="F56" s="11">
        <v>-429</v>
      </c>
      <c r="G56" s="12">
        <v>660</v>
      </c>
      <c r="H56" s="15">
        <v>1088</v>
      </c>
    </row>
    <row r="57" spans="1:8" x14ac:dyDescent="0.2">
      <c r="A57" s="30" t="s">
        <v>131</v>
      </c>
      <c r="B57" s="30"/>
      <c r="C57" s="89">
        <v>93</v>
      </c>
      <c r="D57" s="11">
        <v>152</v>
      </c>
      <c r="E57" s="11">
        <v>151</v>
      </c>
      <c r="F57" s="11">
        <v>147</v>
      </c>
      <c r="G57" s="12">
        <v>187</v>
      </c>
      <c r="H57" s="15">
        <v>39</v>
      </c>
    </row>
    <row r="58" spans="1:8" x14ac:dyDescent="0.2">
      <c r="A58" s="25" t="s">
        <v>57</v>
      </c>
      <c r="B58" s="25"/>
      <c r="C58" s="11"/>
      <c r="D58" s="11"/>
      <c r="E58" s="11"/>
      <c r="F58" s="11"/>
      <c r="G58" s="12"/>
      <c r="H58" s="15"/>
    </row>
    <row r="59" spans="1:8" x14ac:dyDescent="0.2">
      <c r="A59" s="24" t="s">
        <v>27</v>
      </c>
      <c r="C59" s="89">
        <v>518</v>
      </c>
      <c r="D59" s="11">
        <v>470</v>
      </c>
      <c r="E59" s="11">
        <v>442</v>
      </c>
      <c r="F59" s="11">
        <v>379</v>
      </c>
      <c r="G59" s="12">
        <v>447</v>
      </c>
      <c r="H59" s="15">
        <v>68</v>
      </c>
    </row>
    <row r="60" spans="1:8" x14ac:dyDescent="0.2">
      <c r="A60" s="24" t="s">
        <v>58</v>
      </c>
      <c r="C60" s="89">
        <v>2924</v>
      </c>
      <c r="D60" s="11">
        <v>2637</v>
      </c>
      <c r="E60" s="11">
        <v>2968</v>
      </c>
      <c r="F60" s="11">
        <v>2976</v>
      </c>
      <c r="G60" s="12">
        <v>3138</v>
      </c>
      <c r="H60" s="15">
        <v>162</v>
      </c>
    </row>
    <row r="61" spans="1:8" x14ac:dyDescent="0.2">
      <c r="A61" s="25" t="s">
        <v>59</v>
      </c>
      <c r="B61" s="25"/>
      <c r="C61" s="89">
        <v>1495</v>
      </c>
      <c r="D61" s="11">
        <v>2338</v>
      </c>
      <c r="E61" s="11">
        <v>1911</v>
      </c>
      <c r="F61" s="11">
        <v>1384</v>
      </c>
      <c r="G61" s="12">
        <v>2667</v>
      </c>
      <c r="H61" s="15">
        <v>1283</v>
      </c>
    </row>
    <row r="62" spans="1:8" x14ac:dyDescent="0.2">
      <c r="A62" s="25" t="s">
        <v>60</v>
      </c>
      <c r="B62" s="36"/>
      <c r="C62" s="90">
        <v>-781</v>
      </c>
      <c r="D62" s="11">
        <v>-1300</v>
      </c>
      <c r="E62" s="11">
        <v>-1757</v>
      </c>
      <c r="F62" s="11">
        <v>-1153</v>
      </c>
      <c r="G62" s="12">
        <v>-3263</v>
      </c>
      <c r="H62" s="15">
        <v>-2109</v>
      </c>
    </row>
    <row r="63" spans="1:8" x14ac:dyDescent="0.2">
      <c r="A63" s="108" t="s">
        <v>276</v>
      </c>
      <c r="B63" s="108"/>
      <c r="C63" s="108"/>
      <c r="D63" s="108"/>
      <c r="E63" s="108"/>
      <c r="F63" s="108"/>
      <c r="G63" s="108"/>
      <c r="H63" s="108"/>
    </row>
    <row r="64" spans="1:8" x14ac:dyDescent="0.2">
      <c r="A64" s="108" t="s">
        <v>277</v>
      </c>
      <c r="B64" s="108"/>
      <c r="C64" s="108"/>
      <c r="D64" s="108"/>
      <c r="E64" s="108"/>
      <c r="F64" s="108"/>
      <c r="G64" s="108"/>
      <c r="H64" s="108"/>
    </row>
    <row r="65" spans="1:8" x14ac:dyDescent="0.2">
      <c r="A65" s="108" t="s">
        <v>267</v>
      </c>
      <c r="B65" s="108"/>
      <c r="C65" s="108"/>
      <c r="D65" s="108"/>
      <c r="E65" s="108"/>
      <c r="F65" s="108"/>
      <c r="G65" s="108"/>
      <c r="H65" s="108"/>
    </row>
  </sheetData>
  <mergeCells count="7">
    <mergeCell ref="A65:H65"/>
    <mergeCell ref="A2:H2"/>
    <mergeCell ref="A3:H3"/>
    <mergeCell ref="A1:H1"/>
    <mergeCell ref="D4:H4"/>
    <mergeCell ref="A63:H63"/>
    <mergeCell ref="A64:H64"/>
  </mergeCells>
  <phoneticPr fontId="6" type="noConversion"/>
  <pageMargins left="0.75" right="0.75" top="1" bottom="1" header="0.5" footer="0.5"/>
  <pageSetup paperSize="9" scale="93" orientation="portrait" r:id="rId1"/>
  <headerFooter alignWithMargins="0"/>
  <ignoredErrors>
    <ignoredError sqref="D8:G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J60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style="24" customWidth="1"/>
    <col min="2" max="2" width="5.83203125" style="24" customWidth="1"/>
    <col min="3" max="8" width="9.83203125" customWidth="1"/>
  </cols>
  <sheetData>
    <row r="1" spans="1:10" x14ac:dyDescent="0.2">
      <c r="A1" s="108" t="s">
        <v>282</v>
      </c>
      <c r="B1" s="108"/>
      <c r="C1" s="108"/>
      <c r="D1" s="108"/>
      <c r="E1" s="108"/>
      <c r="F1" s="108"/>
      <c r="G1" s="108"/>
      <c r="H1" s="108"/>
    </row>
    <row r="2" spans="1:10" ht="15.75" x14ac:dyDescent="0.2">
      <c r="A2" s="110" t="s">
        <v>280</v>
      </c>
      <c r="B2" s="110"/>
      <c r="C2" s="110"/>
      <c r="D2" s="110"/>
      <c r="E2" s="110"/>
      <c r="F2" s="110"/>
      <c r="G2" s="110"/>
      <c r="H2" s="110"/>
    </row>
    <row r="3" spans="1:10" ht="12.75" x14ac:dyDescent="0.2">
      <c r="A3" s="111" t="s">
        <v>270</v>
      </c>
      <c r="B3" s="111"/>
      <c r="C3" s="111"/>
      <c r="D3" s="111"/>
      <c r="E3" s="111"/>
      <c r="F3" s="111"/>
      <c r="G3" s="111"/>
      <c r="H3" s="111"/>
    </row>
    <row r="4" spans="1:10" x14ac:dyDescent="0.2">
      <c r="C4" s="4">
        <v>2022</v>
      </c>
      <c r="D4" s="109">
        <v>2023</v>
      </c>
      <c r="E4" s="109"/>
      <c r="F4" s="109"/>
      <c r="G4" s="109"/>
      <c r="H4" s="109"/>
    </row>
    <row r="5" spans="1:10" x14ac:dyDescent="0.2">
      <c r="C5" s="4"/>
      <c r="D5" s="4" t="s">
        <v>7</v>
      </c>
      <c r="E5" s="4" t="s">
        <v>2</v>
      </c>
      <c r="F5" s="4" t="s">
        <v>194</v>
      </c>
      <c r="G5" s="82"/>
      <c r="H5" s="21" t="s">
        <v>6</v>
      </c>
    </row>
    <row r="6" spans="1:10" x14ac:dyDescent="0.2">
      <c r="B6"/>
      <c r="C6" s="4" t="s">
        <v>1</v>
      </c>
      <c r="D6" s="4" t="s">
        <v>255</v>
      </c>
      <c r="E6" s="4" t="s">
        <v>8</v>
      </c>
      <c r="F6" s="4" t="s">
        <v>253</v>
      </c>
      <c r="G6" s="82" t="s">
        <v>1</v>
      </c>
      <c r="H6" s="21" t="s">
        <v>254</v>
      </c>
    </row>
    <row r="7" spans="1:10" x14ac:dyDescent="0.2">
      <c r="C7" s="4" t="s">
        <v>0</v>
      </c>
      <c r="D7" s="4" t="s">
        <v>0</v>
      </c>
      <c r="E7" s="4" t="s">
        <v>0</v>
      </c>
      <c r="F7" s="4" t="s">
        <v>0</v>
      </c>
      <c r="G7" s="8" t="s">
        <v>0</v>
      </c>
      <c r="H7" s="21" t="s">
        <v>0</v>
      </c>
    </row>
    <row r="8" spans="1:10" x14ac:dyDescent="0.2">
      <c r="C8" s="4"/>
      <c r="D8" s="5" t="s">
        <v>3</v>
      </c>
      <c r="E8" s="5" t="s">
        <v>4</v>
      </c>
      <c r="F8" s="5" t="s">
        <v>5</v>
      </c>
      <c r="G8" s="6" t="s">
        <v>195</v>
      </c>
      <c r="H8" s="22" t="s">
        <v>248</v>
      </c>
    </row>
    <row r="9" spans="1:10" x14ac:dyDescent="0.2">
      <c r="A9" t="s">
        <v>28</v>
      </c>
      <c r="B9"/>
      <c r="G9" s="12"/>
      <c r="H9" s="3"/>
    </row>
    <row r="10" spans="1:10" s="3" customFormat="1" x14ac:dyDescent="0.2">
      <c r="A10" s="3" t="s">
        <v>29</v>
      </c>
      <c r="G10" s="16"/>
    </row>
    <row r="11" spans="1:10" x14ac:dyDescent="0.2">
      <c r="A11" t="s">
        <v>112</v>
      </c>
      <c r="B11"/>
      <c r="C11" s="89">
        <v>3502</v>
      </c>
      <c r="D11" s="11">
        <v>2660</v>
      </c>
      <c r="E11" s="11">
        <v>3815</v>
      </c>
      <c r="F11" s="11">
        <v>4162</v>
      </c>
      <c r="G11" s="77">
        <v>3511</v>
      </c>
      <c r="H11" s="15">
        <v>-651</v>
      </c>
      <c r="J11" s="11"/>
    </row>
    <row r="12" spans="1:10" x14ac:dyDescent="0.2">
      <c r="A12" t="s">
        <v>101</v>
      </c>
      <c r="B12"/>
      <c r="C12" s="89">
        <v>0</v>
      </c>
      <c r="D12" s="11">
        <v>0</v>
      </c>
      <c r="E12" s="11">
        <v>0</v>
      </c>
      <c r="F12" s="11">
        <v>0</v>
      </c>
      <c r="G12" s="77">
        <v>0</v>
      </c>
      <c r="H12" s="15">
        <v>0</v>
      </c>
    </row>
    <row r="13" spans="1:10" x14ac:dyDescent="0.2">
      <c r="A13" t="s">
        <v>113</v>
      </c>
      <c r="B13"/>
      <c r="C13" s="89">
        <v>4661</v>
      </c>
      <c r="D13" s="11">
        <v>5617</v>
      </c>
      <c r="E13" s="11">
        <v>3851</v>
      </c>
      <c r="F13" s="11">
        <v>3872</v>
      </c>
      <c r="G13" s="77">
        <v>4038</v>
      </c>
      <c r="H13" s="15">
        <v>166</v>
      </c>
    </row>
    <row r="14" spans="1:10" x14ac:dyDescent="0.2">
      <c r="A14" t="s">
        <v>62</v>
      </c>
      <c r="B14"/>
      <c r="C14" s="89">
        <v>1755</v>
      </c>
      <c r="D14" s="11">
        <v>1538</v>
      </c>
      <c r="E14" s="11">
        <v>1444</v>
      </c>
      <c r="F14" s="11">
        <v>1455</v>
      </c>
      <c r="G14" s="77">
        <v>1931</v>
      </c>
      <c r="H14" s="15">
        <v>477</v>
      </c>
    </row>
    <row r="15" spans="1:10" x14ac:dyDescent="0.2">
      <c r="A15" t="s">
        <v>117</v>
      </c>
      <c r="B15"/>
      <c r="C15" s="89"/>
      <c r="D15" s="11"/>
      <c r="E15" s="11"/>
      <c r="F15" s="11"/>
      <c r="G15" s="77"/>
      <c r="H15" s="15"/>
    </row>
    <row r="16" spans="1:10" x14ac:dyDescent="0.2">
      <c r="A16" s="39" t="s">
        <v>64</v>
      </c>
      <c r="B16" s="39"/>
      <c r="C16" s="89">
        <v>0</v>
      </c>
      <c r="D16" s="11">
        <v>0</v>
      </c>
      <c r="E16" s="11">
        <v>0</v>
      </c>
      <c r="F16" s="11">
        <v>0</v>
      </c>
      <c r="G16" s="77">
        <v>0</v>
      </c>
      <c r="H16" s="15">
        <v>0</v>
      </c>
    </row>
    <row r="17" spans="1:8" x14ac:dyDescent="0.2">
      <c r="A17" s="39" t="s">
        <v>65</v>
      </c>
      <c r="B17" s="39"/>
      <c r="C17" s="89">
        <v>0</v>
      </c>
      <c r="D17" s="11">
        <v>0</v>
      </c>
      <c r="E17" s="11">
        <v>0</v>
      </c>
      <c r="F17" s="11">
        <v>0</v>
      </c>
      <c r="G17" s="77">
        <v>0</v>
      </c>
      <c r="H17" s="15">
        <v>0</v>
      </c>
    </row>
    <row r="18" spans="1:8" x14ac:dyDescent="0.2">
      <c r="A18" s="39" t="s">
        <v>118</v>
      </c>
      <c r="B18" s="39"/>
      <c r="C18" s="89">
        <v>36</v>
      </c>
      <c r="D18" s="11">
        <v>23</v>
      </c>
      <c r="E18" s="11">
        <v>33</v>
      </c>
      <c r="F18" s="11">
        <v>33</v>
      </c>
      <c r="G18" s="77">
        <v>26</v>
      </c>
      <c r="H18" s="15">
        <v>-7</v>
      </c>
    </row>
    <row r="19" spans="1:8" x14ac:dyDescent="0.2">
      <c r="A19" t="s">
        <v>66</v>
      </c>
      <c r="B19"/>
      <c r="C19" s="89">
        <v>378</v>
      </c>
      <c r="D19" s="11">
        <v>225</v>
      </c>
      <c r="E19" s="11">
        <v>235</v>
      </c>
      <c r="F19" s="11">
        <v>287</v>
      </c>
      <c r="G19" s="77">
        <v>287</v>
      </c>
      <c r="H19" s="100">
        <v>0</v>
      </c>
    </row>
    <row r="20" spans="1:8" s="3" customFormat="1" x14ac:dyDescent="0.2">
      <c r="A20" s="3" t="s">
        <v>67</v>
      </c>
      <c r="C20" s="90">
        <v>10331</v>
      </c>
      <c r="D20" s="15">
        <v>10063</v>
      </c>
      <c r="E20" s="15">
        <v>9380</v>
      </c>
      <c r="F20" s="15">
        <v>9809</v>
      </c>
      <c r="G20" s="78">
        <v>9793</v>
      </c>
      <c r="H20" s="15">
        <v>-15</v>
      </c>
    </row>
    <row r="21" spans="1:8" s="3" customFormat="1" x14ac:dyDescent="0.2">
      <c r="A21" s="3" t="s">
        <v>30</v>
      </c>
      <c r="C21" s="15"/>
      <c r="D21" s="15"/>
      <c r="E21" s="15"/>
      <c r="F21" s="15"/>
      <c r="G21" s="78"/>
      <c r="H21" s="15"/>
    </row>
    <row r="22" spans="1:8" x14ac:dyDescent="0.2">
      <c r="A22" t="s">
        <v>186</v>
      </c>
      <c r="B22"/>
      <c r="C22" s="89">
        <v>8899</v>
      </c>
      <c r="D22" s="11">
        <v>7437</v>
      </c>
      <c r="E22" s="11">
        <v>9256</v>
      </c>
      <c r="F22" s="11">
        <v>9256</v>
      </c>
      <c r="G22" s="77">
        <v>8975</v>
      </c>
      <c r="H22" s="15">
        <v>-281</v>
      </c>
    </row>
    <row r="23" spans="1:8" x14ac:dyDescent="0.2">
      <c r="A23" s="7" t="s">
        <v>68</v>
      </c>
      <c r="B23" s="7"/>
      <c r="C23" s="89">
        <v>63357</v>
      </c>
      <c r="D23" s="11">
        <v>62516</v>
      </c>
      <c r="E23" s="11">
        <v>65972</v>
      </c>
      <c r="F23" s="11">
        <v>65951</v>
      </c>
      <c r="G23" s="77">
        <v>70645</v>
      </c>
      <c r="H23" s="15">
        <v>4693</v>
      </c>
    </row>
    <row r="24" spans="1:8" x14ac:dyDescent="0.2">
      <c r="A24" t="s">
        <v>189</v>
      </c>
      <c r="B24" s="4"/>
      <c r="C24" s="89">
        <v>447</v>
      </c>
      <c r="D24" s="11">
        <v>542</v>
      </c>
      <c r="E24" s="11">
        <v>396</v>
      </c>
      <c r="F24" s="11">
        <v>400</v>
      </c>
      <c r="G24" s="77">
        <v>395</v>
      </c>
      <c r="H24" s="15">
        <v>-5</v>
      </c>
    </row>
    <row r="25" spans="1:8" x14ac:dyDescent="0.2">
      <c r="A25" t="s">
        <v>196</v>
      </c>
      <c r="B25" s="4"/>
      <c r="C25" s="89">
        <v>2233</v>
      </c>
      <c r="D25" s="11">
        <v>1977</v>
      </c>
      <c r="E25" s="11">
        <v>2214</v>
      </c>
      <c r="F25" s="11">
        <v>2214</v>
      </c>
      <c r="G25" s="77">
        <v>2393</v>
      </c>
      <c r="H25" s="15">
        <v>179</v>
      </c>
    </row>
    <row r="26" spans="1:8" x14ac:dyDescent="0.2">
      <c r="A26" t="s">
        <v>111</v>
      </c>
      <c r="B26"/>
      <c r="C26" s="89">
        <v>198</v>
      </c>
      <c r="D26" s="11">
        <v>215</v>
      </c>
      <c r="E26" s="11">
        <v>204</v>
      </c>
      <c r="F26" s="11">
        <v>204</v>
      </c>
      <c r="G26" s="77">
        <v>221</v>
      </c>
      <c r="H26" s="15">
        <v>16</v>
      </c>
    </row>
    <row r="27" spans="1:8" x14ac:dyDescent="0.2">
      <c r="A27" s="7" t="s">
        <v>69</v>
      </c>
      <c r="B27" s="7"/>
      <c r="C27" s="89"/>
      <c r="D27" s="11"/>
      <c r="E27" s="11"/>
      <c r="F27" s="11"/>
      <c r="G27" s="77"/>
      <c r="H27" s="15"/>
    </row>
    <row r="28" spans="1:8" x14ac:dyDescent="0.2">
      <c r="A28" s="39" t="s">
        <v>70</v>
      </c>
      <c r="B28" s="39"/>
      <c r="C28" s="89">
        <v>1590</v>
      </c>
      <c r="D28" s="11">
        <v>1610</v>
      </c>
      <c r="E28" s="11">
        <v>1685</v>
      </c>
      <c r="F28" s="11">
        <v>1742</v>
      </c>
      <c r="G28" s="77">
        <v>1471</v>
      </c>
      <c r="H28" s="15">
        <v>-271</v>
      </c>
    </row>
    <row r="29" spans="1:8" x14ac:dyDescent="0.2">
      <c r="A29" s="39" t="s">
        <v>71</v>
      </c>
      <c r="B29" s="39"/>
      <c r="C29" s="89">
        <v>6806</v>
      </c>
      <c r="D29" s="11">
        <v>6098</v>
      </c>
      <c r="E29" s="11">
        <v>6874</v>
      </c>
      <c r="F29" s="11">
        <v>6377</v>
      </c>
      <c r="G29" s="77">
        <v>7466</v>
      </c>
      <c r="H29" s="15">
        <v>1088</v>
      </c>
    </row>
    <row r="30" spans="1:8" x14ac:dyDescent="0.2">
      <c r="A30" t="s">
        <v>72</v>
      </c>
      <c r="B30"/>
      <c r="C30" s="89">
        <v>401</v>
      </c>
      <c r="D30" s="11">
        <v>479</v>
      </c>
      <c r="E30" s="11">
        <v>421</v>
      </c>
      <c r="F30" s="11">
        <v>426</v>
      </c>
      <c r="G30" s="77">
        <v>370</v>
      </c>
      <c r="H30" s="15">
        <v>-56</v>
      </c>
    </row>
    <row r="31" spans="1:8" x14ac:dyDescent="0.2">
      <c r="A31" t="s">
        <v>172</v>
      </c>
      <c r="B31"/>
      <c r="C31" s="89">
        <v>10</v>
      </c>
      <c r="D31" s="11">
        <v>5</v>
      </c>
      <c r="E31" s="11">
        <v>10</v>
      </c>
      <c r="F31" s="11">
        <v>13</v>
      </c>
      <c r="G31" s="77">
        <v>8</v>
      </c>
      <c r="H31" s="15">
        <v>-4</v>
      </c>
    </row>
    <row r="32" spans="1:8" x14ac:dyDescent="0.2">
      <c r="A32" t="s">
        <v>63</v>
      </c>
      <c r="B32"/>
      <c r="C32" s="89">
        <v>14</v>
      </c>
      <c r="D32" s="11">
        <v>16</v>
      </c>
      <c r="E32" s="11">
        <v>14</v>
      </c>
      <c r="F32" s="11">
        <v>14</v>
      </c>
      <c r="G32" s="77">
        <v>16</v>
      </c>
      <c r="H32" s="15">
        <v>3</v>
      </c>
    </row>
    <row r="33" spans="1:8" x14ac:dyDescent="0.2">
      <c r="A33" t="s">
        <v>73</v>
      </c>
      <c r="B33"/>
      <c r="C33" s="89">
        <v>186</v>
      </c>
      <c r="D33" s="11">
        <v>189</v>
      </c>
      <c r="E33" s="11">
        <v>195</v>
      </c>
      <c r="F33" s="11">
        <v>191</v>
      </c>
      <c r="G33" s="77">
        <v>602</v>
      </c>
      <c r="H33" s="15">
        <v>411</v>
      </c>
    </row>
    <row r="34" spans="1:8" s="3" customFormat="1" x14ac:dyDescent="0.2">
      <c r="A34" s="3" t="s">
        <v>140</v>
      </c>
      <c r="C34" s="90">
        <v>84141</v>
      </c>
      <c r="D34" s="15">
        <v>81083</v>
      </c>
      <c r="E34" s="15">
        <v>87240</v>
      </c>
      <c r="F34" s="15">
        <v>86788</v>
      </c>
      <c r="G34" s="78">
        <v>92561</v>
      </c>
      <c r="H34" s="15">
        <v>5774</v>
      </c>
    </row>
    <row r="35" spans="1:8" s="3" customFormat="1" x14ac:dyDescent="0.2">
      <c r="A35" s="3" t="s">
        <v>31</v>
      </c>
      <c r="C35" s="90">
        <v>94472</v>
      </c>
      <c r="D35" s="15">
        <v>91146</v>
      </c>
      <c r="E35" s="15">
        <v>96620</v>
      </c>
      <c r="F35" s="15">
        <v>96597</v>
      </c>
      <c r="G35" s="78">
        <v>102355</v>
      </c>
      <c r="H35" s="15">
        <v>5758</v>
      </c>
    </row>
    <row r="36" spans="1:8" x14ac:dyDescent="0.2">
      <c r="A36" t="s">
        <v>32</v>
      </c>
      <c r="B36"/>
      <c r="C36" s="11"/>
      <c r="D36" s="11"/>
      <c r="E36" s="11"/>
      <c r="F36" s="11"/>
      <c r="G36" s="77"/>
      <c r="H36" s="15"/>
    </row>
    <row r="37" spans="1:8" x14ac:dyDescent="0.2">
      <c r="A37" t="s">
        <v>33</v>
      </c>
      <c r="B37"/>
      <c r="C37" s="89">
        <v>0</v>
      </c>
      <c r="D37" s="11">
        <v>0</v>
      </c>
      <c r="E37" s="11">
        <v>0</v>
      </c>
      <c r="F37" s="11">
        <v>0</v>
      </c>
      <c r="G37" s="77">
        <v>0</v>
      </c>
      <c r="H37" s="15">
        <v>0</v>
      </c>
    </row>
    <row r="38" spans="1:8" x14ac:dyDescent="0.2">
      <c r="A38" t="s">
        <v>34</v>
      </c>
      <c r="B38"/>
      <c r="C38" s="89">
        <v>291</v>
      </c>
      <c r="D38" s="11">
        <v>328</v>
      </c>
      <c r="E38" s="11">
        <v>273</v>
      </c>
      <c r="F38" s="11">
        <v>273</v>
      </c>
      <c r="G38" s="77">
        <v>273</v>
      </c>
      <c r="H38" s="100">
        <v>0</v>
      </c>
    </row>
    <row r="39" spans="1:8" x14ac:dyDescent="0.2">
      <c r="A39" t="s">
        <v>35</v>
      </c>
      <c r="B39"/>
      <c r="C39" s="89"/>
      <c r="D39" s="11"/>
      <c r="E39" s="11"/>
      <c r="F39" s="11"/>
      <c r="G39" s="77"/>
      <c r="H39" s="15"/>
    </row>
    <row r="40" spans="1:8" x14ac:dyDescent="0.2">
      <c r="A40" s="39" t="s">
        <v>182</v>
      </c>
      <c r="B40"/>
      <c r="C40" s="89">
        <v>831</v>
      </c>
      <c r="D40" s="11">
        <v>841</v>
      </c>
      <c r="E40" s="11">
        <v>750</v>
      </c>
      <c r="F40" s="11">
        <v>763</v>
      </c>
      <c r="G40" s="77">
        <v>786</v>
      </c>
      <c r="H40" s="15">
        <v>23</v>
      </c>
    </row>
    <row r="41" spans="1:8" x14ac:dyDescent="0.2">
      <c r="A41" s="39" t="s">
        <v>197</v>
      </c>
      <c r="B41"/>
      <c r="C41" s="89">
        <v>325</v>
      </c>
      <c r="D41" s="11">
        <v>327</v>
      </c>
      <c r="E41" s="11">
        <v>335</v>
      </c>
      <c r="F41" s="11">
        <v>335</v>
      </c>
      <c r="G41" s="77">
        <v>309</v>
      </c>
      <c r="H41" s="15">
        <v>-26</v>
      </c>
    </row>
    <row r="42" spans="1:8" x14ac:dyDescent="0.2">
      <c r="A42" s="39" t="s">
        <v>183</v>
      </c>
      <c r="B42"/>
      <c r="C42" s="89">
        <v>21623</v>
      </c>
      <c r="D42" s="11">
        <v>22629</v>
      </c>
      <c r="E42" s="11">
        <v>20394</v>
      </c>
      <c r="F42" s="11">
        <v>20636</v>
      </c>
      <c r="G42" s="77">
        <v>20636</v>
      </c>
      <c r="H42" s="100">
        <v>0</v>
      </c>
    </row>
    <row r="43" spans="1:8" x14ac:dyDescent="0.2">
      <c r="A43" t="s">
        <v>171</v>
      </c>
      <c r="B43"/>
      <c r="C43" s="89">
        <v>74</v>
      </c>
      <c r="D43" s="11">
        <v>62</v>
      </c>
      <c r="E43" s="11">
        <v>76</v>
      </c>
      <c r="F43" s="11">
        <v>89</v>
      </c>
      <c r="G43" s="77">
        <v>74</v>
      </c>
      <c r="H43" s="15">
        <v>-15</v>
      </c>
    </row>
    <row r="44" spans="1:8" x14ac:dyDescent="0.2">
      <c r="A44" t="s">
        <v>74</v>
      </c>
      <c r="B44"/>
      <c r="C44" s="89">
        <v>468</v>
      </c>
      <c r="D44" s="11">
        <v>435</v>
      </c>
      <c r="E44" s="11">
        <v>431</v>
      </c>
      <c r="F44" s="11">
        <v>432</v>
      </c>
      <c r="G44" s="77">
        <v>501</v>
      </c>
      <c r="H44" s="15">
        <v>69</v>
      </c>
    </row>
    <row r="45" spans="1:8" x14ac:dyDescent="0.2">
      <c r="A45" t="s">
        <v>75</v>
      </c>
      <c r="B45"/>
      <c r="C45" s="89">
        <v>8454</v>
      </c>
      <c r="D45" s="11">
        <v>7431</v>
      </c>
      <c r="E45" s="11">
        <v>8030</v>
      </c>
      <c r="F45" s="11">
        <v>7606</v>
      </c>
      <c r="G45" s="77">
        <v>9271</v>
      </c>
      <c r="H45" s="15">
        <v>1665</v>
      </c>
    </row>
    <row r="46" spans="1:8" x14ac:dyDescent="0.2">
      <c r="A46" t="s">
        <v>76</v>
      </c>
      <c r="B46"/>
      <c r="C46" s="89">
        <v>2336</v>
      </c>
      <c r="D46" s="11">
        <v>1873</v>
      </c>
      <c r="E46" s="11">
        <v>2276</v>
      </c>
      <c r="F46" s="11">
        <v>2325</v>
      </c>
      <c r="G46" s="77">
        <v>3145</v>
      </c>
      <c r="H46" s="15">
        <v>819</v>
      </c>
    </row>
    <row r="47" spans="1:8" s="3" customFormat="1" x14ac:dyDescent="0.2">
      <c r="A47" s="3" t="s">
        <v>36</v>
      </c>
      <c r="C47" s="90">
        <v>34404</v>
      </c>
      <c r="D47" s="15">
        <v>33927</v>
      </c>
      <c r="E47" s="15">
        <v>32565</v>
      </c>
      <c r="F47" s="15">
        <v>32459</v>
      </c>
      <c r="G47" s="78">
        <v>34996</v>
      </c>
      <c r="H47" s="15">
        <v>2536</v>
      </c>
    </row>
    <row r="48" spans="1:8" s="2" customFormat="1" x14ac:dyDescent="0.2">
      <c r="A48" s="2" t="s">
        <v>77</v>
      </c>
      <c r="C48" s="91">
        <v>60069</v>
      </c>
      <c r="D48" s="13">
        <v>57220</v>
      </c>
      <c r="E48" s="13">
        <v>64055</v>
      </c>
      <c r="F48" s="13">
        <v>64137</v>
      </c>
      <c r="G48" s="79">
        <v>67359</v>
      </c>
      <c r="H48" s="18">
        <v>3222</v>
      </c>
    </row>
    <row r="49" spans="1:8" s="2" customFormat="1" x14ac:dyDescent="0.2">
      <c r="A49" s="3" t="s">
        <v>78</v>
      </c>
      <c r="B49" s="3"/>
      <c r="C49" s="13"/>
      <c r="D49" s="13"/>
      <c r="E49" s="13"/>
      <c r="F49" s="13"/>
      <c r="G49" s="79"/>
      <c r="H49" s="15"/>
    </row>
    <row r="50" spans="1:8" s="2" customFormat="1" x14ac:dyDescent="0.2">
      <c r="A50" s="7" t="s">
        <v>79</v>
      </c>
      <c r="B50" s="7"/>
      <c r="C50" s="89">
        <v>13186</v>
      </c>
      <c r="D50" s="11">
        <v>15215</v>
      </c>
      <c r="E50" s="11">
        <v>15522</v>
      </c>
      <c r="F50" s="11">
        <v>15510</v>
      </c>
      <c r="G50" s="77">
        <v>15735</v>
      </c>
      <c r="H50" s="15">
        <v>225</v>
      </c>
    </row>
    <row r="51" spans="1:8" s="2" customFormat="1" x14ac:dyDescent="0.2">
      <c r="A51" s="7" t="s">
        <v>80</v>
      </c>
      <c r="B51" s="7"/>
      <c r="C51" s="89">
        <v>17318</v>
      </c>
      <c r="D51" s="11">
        <v>18589</v>
      </c>
      <c r="E51" s="11">
        <v>18791</v>
      </c>
      <c r="F51" s="11">
        <v>18866</v>
      </c>
      <c r="G51" s="77">
        <v>16627</v>
      </c>
      <c r="H51" s="15">
        <v>-2239</v>
      </c>
    </row>
    <row r="52" spans="1:8" s="2" customFormat="1" x14ac:dyDescent="0.2">
      <c r="A52" t="s">
        <v>81</v>
      </c>
      <c r="B52" s="7"/>
      <c r="C52" s="89">
        <v>29564</v>
      </c>
      <c r="D52" s="11">
        <v>23416</v>
      </c>
      <c r="E52" s="11">
        <v>29742</v>
      </c>
      <c r="F52" s="11">
        <v>29761</v>
      </c>
      <c r="G52" s="77">
        <v>34997</v>
      </c>
      <c r="H52" s="15">
        <v>5236</v>
      </c>
    </row>
    <row r="53" spans="1:8" s="2" customFormat="1" ht="12" thickBot="1" x14ac:dyDescent="0.25">
      <c r="A53" s="2" t="s">
        <v>37</v>
      </c>
      <c r="B53" s="38"/>
      <c r="C53" s="91">
        <v>60069</v>
      </c>
      <c r="D53" s="13">
        <v>57220</v>
      </c>
      <c r="E53" s="13">
        <v>64055</v>
      </c>
      <c r="F53" s="13">
        <v>64137</v>
      </c>
      <c r="G53" s="79">
        <v>67359</v>
      </c>
      <c r="H53" s="18">
        <v>3222</v>
      </c>
    </row>
    <row r="54" spans="1:8" ht="12" thickBot="1" x14ac:dyDescent="0.25">
      <c r="A54" s="65" t="s">
        <v>82</v>
      </c>
      <c r="B54" s="65"/>
      <c r="C54" s="66"/>
      <c r="D54" s="66"/>
      <c r="E54" s="66"/>
      <c r="F54" s="66"/>
      <c r="G54" s="81"/>
      <c r="H54" s="59"/>
    </row>
    <row r="55" spans="1:8" x14ac:dyDescent="0.2">
      <c r="A55" s="3" t="s">
        <v>83</v>
      </c>
      <c r="B55" s="3"/>
      <c r="C55" s="90">
        <v>-24072</v>
      </c>
      <c r="D55" s="15">
        <v>-23863</v>
      </c>
      <c r="E55" s="15">
        <v>-23185</v>
      </c>
      <c r="F55" s="15">
        <v>-22651</v>
      </c>
      <c r="G55" s="78">
        <v>-25203</v>
      </c>
      <c r="H55" s="15">
        <v>-2552</v>
      </c>
    </row>
    <row r="56" spans="1:8" x14ac:dyDescent="0.2">
      <c r="A56" s="3" t="s">
        <v>85</v>
      </c>
      <c r="B56" s="3"/>
      <c r="C56" s="11"/>
      <c r="D56" s="11"/>
      <c r="E56" s="11"/>
      <c r="F56" s="11"/>
      <c r="G56" s="77"/>
      <c r="H56" s="15"/>
    </row>
    <row r="57" spans="1:8" x14ac:dyDescent="0.2">
      <c r="A57" t="s">
        <v>86</v>
      </c>
      <c r="B57"/>
      <c r="C57" s="89">
        <v>23071</v>
      </c>
      <c r="D57" s="11">
        <v>24125</v>
      </c>
      <c r="E57" s="11">
        <v>21752</v>
      </c>
      <c r="F57" s="11">
        <v>22007</v>
      </c>
      <c r="G57" s="77">
        <v>22005</v>
      </c>
      <c r="H57" s="15">
        <v>-2</v>
      </c>
    </row>
    <row r="58" spans="1:8" x14ac:dyDescent="0.2">
      <c r="A58" s="3" t="s">
        <v>160</v>
      </c>
      <c r="B58" s="3"/>
      <c r="C58" s="89">
        <v>8163</v>
      </c>
      <c r="D58" s="11">
        <v>8277</v>
      </c>
      <c r="E58" s="11">
        <v>7667</v>
      </c>
      <c r="F58" s="11">
        <v>8034</v>
      </c>
      <c r="G58" s="77">
        <v>7549</v>
      </c>
      <c r="H58" s="15">
        <v>-485</v>
      </c>
    </row>
    <row r="59" spans="1:8" x14ac:dyDescent="0.2">
      <c r="A59" s="3" t="s">
        <v>85</v>
      </c>
      <c r="B59" s="3"/>
      <c r="C59" s="90">
        <v>14908</v>
      </c>
      <c r="D59" s="15">
        <v>15847</v>
      </c>
      <c r="E59" s="15">
        <v>14086</v>
      </c>
      <c r="F59" s="15">
        <v>13973</v>
      </c>
      <c r="G59" s="78">
        <v>14456</v>
      </c>
      <c r="H59" s="15">
        <v>483</v>
      </c>
    </row>
    <row r="60" spans="1:8" x14ac:dyDescent="0.2">
      <c r="A60" s="108" t="s">
        <v>267</v>
      </c>
      <c r="B60" s="108"/>
      <c r="C60" s="108"/>
      <c r="D60" s="108"/>
      <c r="E60" s="108"/>
      <c r="F60" s="108"/>
      <c r="G60" s="108"/>
      <c r="H60" s="108"/>
    </row>
  </sheetData>
  <mergeCells count="5">
    <mergeCell ref="A60:H60"/>
    <mergeCell ref="D4:H4"/>
    <mergeCell ref="A2:H2"/>
    <mergeCell ref="A3:H3"/>
    <mergeCell ref="A1:H1"/>
  </mergeCells>
  <phoneticPr fontId="6" type="noConversion"/>
  <pageMargins left="0.75" right="0.75" top="1" bottom="1" header="0.5" footer="0.5"/>
  <pageSetup paperSize="9" scale="93" orientation="portrait" r:id="rId1"/>
  <headerFooter alignWithMargins="0"/>
  <ignoredErrors>
    <ignoredError sqref="G9 D8:E9 F8:G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48"/>
    <pageSetUpPr fitToPage="1"/>
  </sheetPr>
  <dimension ref="A1:E17"/>
  <sheetViews>
    <sheetView showGridLines="0" workbookViewId="0">
      <selection activeCell="E15" sqref="A3:E15"/>
    </sheetView>
  </sheetViews>
  <sheetFormatPr defaultRowHeight="11.25" x14ac:dyDescent="0.2"/>
  <cols>
    <col min="1" max="1" width="46.33203125" bestFit="1" customWidth="1"/>
    <col min="2" max="3" width="14.33203125" customWidth="1"/>
    <col min="4" max="4" width="12.6640625" bestFit="1" customWidth="1"/>
    <col min="5" max="5" width="17.83203125" customWidth="1"/>
  </cols>
  <sheetData>
    <row r="1" spans="1:5" x14ac:dyDescent="0.2">
      <c r="A1" s="35" t="s">
        <v>152</v>
      </c>
      <c r="B1" s="7"/>
      <c r="D1" s="7"/>
      <c r="E1" s="7"/>
    </row>
    <row r="2" spans="1:5" x14ac:dyDescent="0.2">
      <c r="A2" s="2"/>
      <c r="B2" s="7"/>
      <c r="C2" s="2"/>
      <c r="D2" s="7"/>
      <c r="E2" s="7"/>
    </row>
    <row r="3" spans="1:5" ht="33.75" x14ac:dyDescent="0.2">
      <c r="A3" s="47"/>
      <c r="B3" s="48" t="s">
        <v>149</v>
      </c>
      <c r="C3" s="49" t="s">
        <v>148</v>
      </c>
      <c r="D3" s="49" t="s">
        <v>150</v>
      </c>
      <c r="E3" s="50" t="s">
        <v>143</v>
      </c>
    </row>
    <row r="4" spans="1:5" x14ac:dyDescent="0.2">
      <c r="A4" s="7"/>
      <c r="B4" s="51" t="s">
        <v>0</v>
      </c>
      <c r="C4" s="51" t="s">
        <v>0</v>
      </c>
      <c r="D4" s="51" t="s">
        <v>0</v>
      </c>
      <c r="E4" s="51" t="s">
        <v>0</v>
      </c>
    </row>
    <row r="5" spans="1:5" x14ac:dyDescent="0.2">
      <c r="A5" s="7"/>
      <c r="B5" s="7"/>
      <c r="C5" s="7"/>
      <c r="D5" s="7"/>
      <c r="E5" s="7"/>
    </row>
    <row r="6" spans="1:5" x14ac:dyDescent="0.2">
      <c r="A6" s="41" t="s">
        <v>164</v>
      </c>
      <c r="B6" s="45">
        <f>'App 1 Table 1.6'!C50</f>
        <v>13186</v>
      </c>
      <c r="C6" s="45">
        <f>'App 1 Table 1.6'!C52</f>
        <v>29564</v>
      </c>
      <c r="D6" s="45">
        <f>'App 1 Table 1.6'!C51</f>
        <v>17318</v>
      </c>
      <c r="E6" s="45">
        <f>SUM(B6:D6)</f>
        <v>60068</v>
      </c>
    </row>
    <row r="7" spans="1:5" x14ac:dyDescent="0.2">
      <c r="A7" s="7"/>
      <c r="B7" s="45"/>
      <c r="C7" s="45"/>
      <c r="D7" s="45"/>
      <c r="E7" s="45"/>
    </row>
    <row r="8" spans="1:5" x14ac:dyDescent="0.2">
      <c r="A8" s="7" t="s">
        <v>144</v>
      </c>
      <c r="B8" s="45">
        <v>0</v>
      </c>
      <c r="C8" s="45">
        <v>0</v>
      </c>
      <c r="D8" s="45">
        <v>0</v>
      </c>
      <c r="E8" s="45">
        <v>0</v>
      </c>
    </row>
    <row r="9" spans="1:5" x14ac:dyDescent="0.2">
      <c r="A9" s="7"/>
      <c r="B9" s="45"/>
      <c r="C9" s="45"/>
      <c r="D9" s="45"/>
      <c r="E9" s="45"/>
    </row>
    <row r="10" spans="1:5" x14ac:dyDescent="0.2">
      <c r="A10" s="3" t="s">
        <v>145</v>
      </c>
      <c r="B10" s="45"/>
      <c r="C10" s="45"/>
      <c r="D10" s="45"/>
      <c r="E10" s="45"/>
    </row>
    <row r="11" spans="1:5" x14ac:dyDescent="0.2">
      <c r="A11" s="41" t="s">
        <v>146</v>
      </c>
      <c r="B11" s="45">
        <v>0</v>
      </c>
      <c r="C11" s="45">
        <v>0</v>
      </c>
      <c r="D11" s="45">
        <v>0</v>
      </c>
      <c r="E11" s="45">
        <v>0</v>
      </c>
    </row>
    <row r="12" spans="1:5" x14ac:dyDescent="0.2">
      <c r="A12" s="7" t="s">
        <v>133</v>
      </c>
      <c r="B12" s="45" t="s">
        <v>166</v>
      </c>
      <c r="C12" s="45">
        <v>0</v>
      </c>
      <c r="D12" s="45">
        <f>'App 1 Table 1.5'!G48</f>
        <v>-81</v>
      </c>
      <c r="E12" s="45">
        <f>SUM(B12:D12)</f>
        <v>-81</v>
      </c>
    </row>
    <row r="13" spans="1:5" x14ac:dyDescent="0.2">
      <c r="A13" s="7" t="s">
        <v>26</v>
      </c>
      <c r="B13" s="45">
        <v>0</v>
      </c>
      <c r="C13" s="45">
        <v>0</v>
      </c>
      <c r="D13" s="45">
        <v>0</v>
      </c>
      <c r="E13" s="45">
        <v>0</v>
      </c>
    </row>
    <row r="14" spans="1:5" x14ac:dyDescent="0.2">
      <c r="A14" s="7"/>
      <c r="B14" s="45"/>
      <c r="C14" s="45"/>
      <c r="D14" s="45"/>
      <c r="E14" s="45"/>
    </row>
    <row r="15" spans="1:5" x14ac:dyDescent="0.2">
      <c r="A15" s="2" t="s">
        <v>165</v>
      </c>
      <c r="B15" s="46">
        <v>0</v>
      </c>
      <c r="C15" s="46">
        <v>0</v>
      </c>
      <c r="D15" s="46">
        <v>0</v>
      </c>
      <c r="E15" s="46">
        <v>0</v>
      </c>
    </row>
    <row r="17" spans="2:5" x14ac:dyDescent="0.2">
      <c r="B17" s="44">
        <f>B15-'App 1 Table 1.6'!G50</f>
        <v>-15735</v>
      </c>
      <c r="C17" s="44">
        <f>C15-'App 1 Table 1.6'!G52</f>
        <v>-34997</v>
      </c>
      <c r="D17" s="44">
        <f>D15-'App 1 Table 1.6'!G51</f>
        <v>-16627</v>
      </c>
      <c r="E17" s="44">
        <f>E15-'App 1 Table 1.6'!G53</f>
        <v>-67359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G26"/>
  <sheetViews>
    <sheetView showGridLines="0" zoomScaleNormal="100" workbookViewId="0">
      <selection activeCell="B7" sqref="B7"/>
    </sheetView>
  </sheetViews>
  <sheetFormatPr defaultRowHeight="11.25" x14ac:dyDescent="0.2"/>
  <cols>
    <col min="1" max="1" width="41" customWidth="1"/>
    <col min="2" max="3" width="14.33203125" customWidth="1"/>
    <col min="4" max="4" width="12.6640625" bestFit="1" customWidth="1"/>
    <col min="5" max="5" width="17.83203125" customWidth="1"/>
  </cols>
  <sheetData>
    <row r="1" spans="1:7" x14ac:dyDescent="0.2">
      <c r="A1" s="112" t="s">
        <v>283</v>
      </c>
      <c r="B1" s="112"/>
      <c r="C1" s="112"/>
      <c r="D1" s="112"/>
      <c r="E1" s="112"/>
    </row>
    <row r="2" spans="1:7" ht="15.75" x14ac:dyDescent="0.2">
      <c r="A2" s="114" t="s">
        <v>280</v>
      </c>
      <c r="B2" s="114"/>
      <c r="C2" s="114"/>
      <c r="D2" s="114"/>
      <c r="E2" s="114"/>
    </row>
    <row r="3" spans="1:7" ht="12.75" x14ac:dyDescent="0.2">
      <c r="A3" s="113" t="s">
        <v>273</v>
      </c>
      <c r="B3" s="113"/>
      <c r="C3" s="113"/>
      <c r="D3" s="113"/>
      <c r="E3" s="113"/>
    </row>
    <row r="4" spans="1:7" ht="33.75" x14ac:dyDescent="0.2">
      <c r="A4" s="47"/>
      <c r="B4" s="52" t="s">
        <v>149</v>
      </c>
      <c r="C4" s="53" t="s">
        <v>148</v>
      </c>
      <c r="D4" s="54" t="s">
        <v>150</v>
      </c>
      <c r="E4" s="55" t="s">
        <v>143</v>
      </c>
    </row>
    <row r="5" spans="1:7" x14ac:dyDescent="0.2">
      <c r="A5" s="42"/>
      <c r="B5" s="56" t="s">
        <v>0</v>
      </c>
      <c r="C5" s="56" t="s">
        <v>0</v>
      </c>
      <c r="D5" s="56" t="s">
        <v>0</v>
      </c>
      <c r="E5" s="56" t="s">
        <v>0</v>
      </c>
    </row>
    <row r="6" spans="1:7" x14ac:dyDescent="0.2">
      <c r="A6" s="42"/>
      <c r="B6" s="56"/>
      <c r="C6" s="56"/>
      <c r="D6" s="56"/>
      <c r="E6" s="56"/>
    </row>
    <row r="7" spans="1:7" x14ac:dyDescent="0.2">
      <c r="A7" s="3" t="s">
        <v>250</v>
      </c>
      <c r="B7" s="15">
        <v>12001</v>
      </c>
      <c r="C7" s="15">
        <v>22744</v>
      </c>
      <c r="D7" s="15">
        <v>16658</v>
      </c>
      <c r="E7" s="15">
        <v>51403</v>
      </c>
      <c r="G7" s="11"/>
    </row>
    <row r="8" spans="1:7" x14ac:dyDescent="0.2">
      <c r="A8" t="s">
        <v>173</v>
      </c>
      <c r="B8" s="11">
        <v>0</v>
      </c>
      <c r="C8" s="11">
        <v>0</v>
      </c>
      <c r="D8" s="11">
        <v>806</v>
      </c>
      <c r="E8" s="11">
        <v>806</v>
      </c>
    </row>
    <row r="9" spans="1:7" x14ac:dyDescent="0.2">
      <c r="A9" t="s">
        <v>192</v>
      </c>
      <c r="B9" s="11">
        <v>0</v>
      </c>
      <c r="C9" s="11">
        <v>6821</v>
      </c>
      <c r="D9" s="11">
        <v>-123</v>
      </c>
      <c r="E9" s="11">
        <v>6698</v>
      </c>
    </row>
    <row r="10" spans="1:7" x14ac:dyDescent="0.2">
      <c r="A10" s="3" t="s">
        <v>177</v>
      </c>
      <c r="B10" s="15">
        <v>0</v>
      </c>
      <c r="C10" s="15">
        <v>6821</v>
      </c>
      <c r="D10" s="15">
        <v>683</v>
      </c>
      <c r="E10" s="15">
        <v>7504</v>
      </c>
    </row>
    <row r="11" spans="1:7" x14ac:dyDescent="0.2">
      <c r="A11" s="3" t="s">
        <v>145</v>
      </c>
      <c r="B11" s="11"/>
      <c r="C11" s="11"/>
      <c r="D11" s="11"/>
      <c r="E11" s="11"/>
    </row>
    <row r="12" spans="1:7" x14ac:dyDescent="0.2">
      <c r="A12" s="32" t="s">
        <v>168</v>
      </c>
      <c r="B12" s="11">
        <v>1185</v>
      </c>
      <c r="C12" s="11">
        <v>0</v>
      </c>
      <c r="D12" s="11">
        <v>0</v>
      </c>
      <c r="E12" s="11">
        <v>1185</v>
      </c>
    </row>
    <row r="13" spans="1:7" x14ac:dyDescent="0.2">
      <c r="A13" t="s">
        <v>167</v>
      </c>
      <c r="B13" s="11">
        <v>0</v>
      </c>
      <c r="C13" s="11">
        <v>0</v>
      </c>
      <c r="D13" s="11">
        <v>-23</v>
      </c>
      <c r="E13" s="11">
        <v>-23</v>
      </c>
    </row>
    <row r="14" spans="1:7" x14ac:dyDescent="0.2">
      <c r="A14" s="3" t="s">
        <v>24</v>
      </c>
      <c r="B14" s="15">
        <v>1185</v>
      </c>
      <c r="C14" s="15">
        <v>0</v>
      </c>
      <c r="D14" s="15">
        <v>-23</v>
      </c>
      <c r="E14" s="15">
        <v>1161</v>
      </c>
    </row>
    <row r="15" spans="1:7" x14ac:dyDescent="0.2">
      <c r="A15" s="2" t="s">
        <v>251</v>
      </c>
      <c r="B15" s="70">
        <v>13186</v>
      </c>
      <c r="C15" s="70">
        <v>29565</v>
      </c>
      <c r="D15" s="70">
        <v>17318</v>
      </c>
      <c r="E15" s="70">
        <v>60069</v>
      </c>
    </row>
    <row r="16" spans="1:7" x14ac:dyDescent="0.2">
      <c r="A16" s="2"/>
      <c r="B16" s="13"/>
      <c r="C16" s="13"/>
      <c r="D16" s="13"/>
      <c r="E16" s="13"/>
    </row>
    <row r="17" spans="1:5" x14ac:dyDescent="0.2">
      <c r="A17" s="3" t="s">
        <v>258</v>
      </c>
      <c r="B17" s="15">
        <v>13186</v>
      </c>
      <c r="C17" s="15">
        <v>29565</v>
      </c>
      <c r="D17" s="15">
        <v>17318</v>
      </c>
      <c r="E17" s="15">
        <v>60069</v>
      </c>
    </row>
    <row r="18" spans="1:5" x14ac:dyDescent="0.2">
      <c r="A18" t="s">
        <v>173</v>
      </c>
      <c r="B18" s="11">
        <v>0</v>
      </c>
      <c r="C18" s="11">
        <v>0</v>
      </c>
      <c r="D18" s="11">
        <v>-531</v>
      </c>
      <c r="E18" s="11">
        <v>-531</v>
      </c>
    </row>
    <row r="19" spans="1:5" x14ac:dyDescent="0.2">
      <c r="A19" t="s">
        <v>50</v>
      </c>
      <c r="B19" s="11">
        <v>0</v>
      </c>
      <c r="C19" s="11">
        <v>5431</v>
      </c>
      <c r="D19" s="11">
        <v>-79</v>
      </c>
      <c r="E19" s="11">
        <v>5352</v>
      </c>
    </row>
    <row r="20" spans="1:5" x14ac:dyDescent="0.2">
      <c r="A20" s="3" t="s">
        <v>177</v>
      </c>
      <c r="B20" s="15">
        <v>0</v>
      </c>
      <c r="C20" s="15">
        <v>5431</v>
      </c>
      <c r="D20" s="15">
        <v>-610</v>
      </c>
      <c r="E20" s="15">
        <v>4823</v>
      </c>
    </row>
    <row r="21" spans="1:5" x14ac:dyDescent="0.2">
      <c r="A21" s="3" t="s">
        <v>145</v>
      </c>
      <c r="B21" s="11"/>
      <c r="C21" s="11"/>
      <c r="D21" s="11"/>
      <c r="E21" s="11"/>
    </row>
    <row r="22" spans="1:5" x14ac:dyDescent="0.2">
      <c r="A22" s="32" t="s">
        <v>168</v>
      </c>
      <c r="B22" s="11">
        <v>2549</v>
      </c>
      <c r="C22" s="11">
        <v>0</v>
      </c>
      <c r="D22" s="11">
        <v>0</v>
      </c>
      <c r="E22" s="11">
        <v>2549</v>
      </c>
    </row>
    <row r="23" spans="1:5" x14ac:dyDescent="0.2">
      <c r="A23" t="s">
        <v>167</v>
      </c>
      <c r="B23" s="11">
        <v>0</v>
      </c>
      <c r="C23" s="11">
        <v>0</v>
      </c>
      <c r="D23" s="11">
        <v>-81</v>
      </c>
      <c r="E23" s="11">
        <v>-81</v>
      </c>
    </row>
    <row r="24" spans="1:5" x14ac:dyDescent="0.2">
      <c r="A24" s="3" t="s">
        <v>24</v>
      </c>
      <c r="B24" s="15">
        <v>2549</v>
      </c>
      <c r="C24" s="15">
        <v>0</v>
      </c>
      <c r="D24" s="15">
        <v>-81</v>
      </c>
      <c r="E24" s="15">
        <v>2468</v>
      </c>
    </row>
    <row r="25" spans="1:5" x14ac:dyDescent="0.2">
      <c r="A25" s="2" t="s">
        <v>259</v>
      </c>
      <c r="B25" s="70">
        <v>15735</v>
      </c>
      <c r="C25" s="70">
        <v>34997</v>
      </c>
      <c r="D25" s="70">
        <v>16627</v>
      </c>
      <c r="E25" s="70">
        <v>67359</v>
      </c>
    </row>
    <row r="26" spans="1:5" x14ac:dyDescent="0.2">
      <c r="A26" s="108" t="s">
        <v>267</v>
      </c>
      <c r="B26" s="108"/>
      <c r="C26" s="108"/>
      <c r="D26" s="108"/>
      <c r="E26" s="108"/>
    </row>
  </sheetData>
  <mergeCells count="4">
    <mergeCell ref="A3:E3"/>
    <mergeCell ref="A2:E2"/>
    <mergeCell ref="A1:E1"/>
    <mergeCell ref="A26:E26"/>
  </mergeCells>
  <phoneticPr fontId="0" type="noConversion"/>
  <pageMargins left="0.75" right="0.75" top="1" bottom="1" header="0.5" footer="0.5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17</vt:i4>
      </vt:variant>
    </vt:vector>
  </HeadingPairs>
  <TitlesOfParts>
    <vt:vector size="46" baseType="lpstr">
      <vt:lpstr>App 1 Table 1.1</vt:lpstr>
      <vt:lpstr>App 1 Table 1.2</vt:lpstr>
      <vt:lpstr>App 1 Table 1.3</vt:lpstr>
      <vt:lpstr>GG SOCE (op bal audit check)</vt:lpstr>
      <vt:lpstr>App 1 Table 1.4</vt:lpstr>
      <vt:lpstr>App 1 Table 1.5</vt:lpstr>
      <vt:lpstr>App 1 Table 1.6</vt:lpstr>
      <vt:lpstr>PNC SOCE (op bal audit check)</vt:lpstr>
      <vt:lpstr>App 1 Table 1.7</vt:lpstr>
      <vt:lpstr>App 1 Table 1.8</vt:lpstr>
      <vt:lpstr>App 1 Table 1.9</vt:lpstr>
      <vt:lpstr>App 1 Table 1.10</vt:lpstr>
      <vt:lpstr>App 1 Table 1.11</vt:lpstr>
      <vt:lpstr>TNPS SOCE (op bal audit check)</vt:lpstr>
      <vt:lpstr>App 1 Table 1.12</vt:lpstr>
      <vt:lpstr>App 1 Table 1.13</vt:lpstr>
      <vt:lpstr>App 1 Table 1.14</vt:lpstr>
      <vt:lpstr>App 1 Table 1.15</vt:lpstr>
      <vt:lpstr>PFC SOCE (op bal audit check)</vt:lpstr>
      <vt:lpstr>App 1 Table 1.16</vt:lpstr>
      <vt:lpstr>App 1 Table 1.17</vt:lpstr>
      <vt:lpstr>App 1 Table 1.18</vt:lpstr>
      <vt:lpstr>TPS SOCE (op bal audit check)</vt:lpstr>
      <vt:lpstr>App 1 Table 1.19</vt:lpstr>
      <vt:lpstr>App 1 Table 1.20</vt:lpstr>
      <vt:lpstr>SCA</vt:lpstr>
      <vt:lpstr>Sheet3</vt:lpstr>
      <vt:lpstr>Sheet1</vt:lpstr>
      <vt:lpstr>Sheet2</vt:lpstr>
      <vt:lpstr>'App 1 Table 1.1'!Print_Area</vt:lpstr>
      <vt:lpstr>'App 1 Table 1.10'!Print_Area</vt:lpstr>
      <vt:lpstr>'App 1 Table 1.12'!Print_Area</vt:lpstr>
      <vt:lpstr>'App 1 Table 1.13'!Print_Area</vt:lpstr>
      <vt:lpstr>'App 1 Table 1.14'!Print_Area</vt:lpstr>
      <vt:lpstr>'App 1 Table 1.16'!Print_Area</vt:lpstr>
      <vt:lpstr>'App 1 Table 1.17'!Print_Area</vt:lpstr>
      <vt:lpstr>'App 1 Table 1.18'!Print_Area</vt:lpstr>
      <vt:lpstr>'App 1 Table 1.2'!Print_Area</vt:lpstr>
      <vt:lpstr>'App 1 Table 1.20'!Print_Area</vt:lpstr>
      <vt:lpstr>'App 1 Table 1.3'!Print_Area</vt:lpstr>
      <vt:lpstr>'App 1 Table 1.4'!Print_Area</vt:lpstr>
      <vt:lpstr>'App 1 Table 1.5'!Print_Area</vt:lpstr>
      <vt:lpstr>'App 1 Table 1.6'!Print_Area</vt:lpstr>
      <vt:lpstr>'App 1 Table 1.8'!Print_Area</vt:lpstr>
      <vt:lpstr>'App 1 Table 1.9'!Print_Area</vt:lpstr>
      <vt:lpstr>'App 1 Table 1.1'!Print_Titles</vt:lpstr>
    </vt:vector>
  </TitlesOfParts>
  <Company>Department of Treasury 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2022-23 ARSF Appendix 1</dc:title>
  <dc:subject>2022-23 Annual Report on State Finances</dc:subject>
  <dc:creator>DepartmentofTreasury@financewa.onmicrosoft.com</dc:creator>
  <cp:lastModifiedBy>D'Cruze, Patricia</cp:lastModifiedBy>
  <cp:lastPrinted>2022-09-09T04:34:06Z</cp:lastPrinted>
  <dcterms:created xsi:type="dcterms:W3CDTF">2008-08-26T07:55:28Z</dcterms:created>
  <dcterms:modified xsi:type="dcterms:W3CDTF">2023-09-27T07:36:09Z</dcterms:modified>
</cp:coreProperties>
</file>