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rporate-Strategy-and-Performance\Comms\TSY website content\State Finances pubs\Main page\"/>
    </mc:Choice>
  </mc:AlternateContent>
  <bookViews>
    <workbookView xWindow="600" yWindow="75" windowWidth="18105" windowHeight="11835" activeTab="1"/>
  </bookViews>
  <sheets>
    <sheet name="Table 6.1" sheetId="2" r:id="rId1"/>
    <sheet name="Table 6.2" sheetId="1" r:id="rId2"/>
  </sheets>
  <externalReferences>
    <externalReference r:id="rId3"/>
  </externalReferences>
  <definedNames>
    <definedName name="_xlnm._FilterDatabase" localSheetId="1" hidden="1">'Table 6.2'!$A$5:$H$7</definedName>
    <definedName name="_xlnm.Print_Area" localSheetId="1">'Table 6.2'!$A$1:$H$62</definedName>
    <definedName name="_xlnm.Print_Titles" localSheetId="1">'Table 6.2'!$1:$8</definedName>
    <definedName name="Recover">[1]Macro1!$A$4850</definedName>
    <definedName name="TableName">"Dummy"</definedName>
  </definedNames>
  <calcPr calcId="145621" fullPrecision="0"/>
</workbook>
</file>

<file path=xl/calcChain.xml><?xml version="1.0" encoding="utf-8"?>
<calcChain xmlns="http://schemas.openxmlformats.org/spreadsheetml/2006/main">
  <c r="H60" i="1" l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29" i="1"/>
  <c r="H29" i="1" s="1"/>
  <c r="B29" i="1"/>
  <c r="H28" i="1"/>
  <c r="H27" i="1"/>
  <c r="H26" i="1"/>
  <c r="H25" i="1"/>
  <c r="H24" i="1"/>
  <c r="H23" i="1"/>
  <c r="B23" i="1"/>
  <c r="H22" i="1"/>
  <c r="H21" i="1"/>
  <c r="H20" i="1"/>
  <c r="H19" i="1"/>
  <c r="B19" i="1"/>
  <c r="H18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<sst xmlns="http://schemas.openxmlformats.org/spreadsheetml/2006/main" count="265" uniqueCount="239">
  <si>
    <t>ROYALTIES FOR REGIONS EXPENDITURE</t>
  </si>
  <si>
    <t>INITIATIVE</t>
  </si>
  <si>
    <t>2014-15</t>
  </si>
  <si>
    <t>2015-16</t>
  </si>
  <si>
    <t>2016-17</t>
  </si>
  <si>
    <t>2017-18</t>
  </si>
  <si>
    <t>Total</t>
  </si>
  <si>
    <t>Actual</t>
  </si>
  <si>
    <t>Budget Estimate</t>
  </si>
  <si>
    <t>Mid-Year
Revision</t>
  </si>
  <si>
    <t>$m</t>
  </si>
  <si>
    <t>Administration of CLGF</t>
  </si>
  <si>
    <t>Regional Centres Development Plan</t>
  </si>
  <si>
    <t>Regional Groupings and Individuals</t>
  </si>
  <si>
    <t>Local Government Facilitation</t>
  </si>
  <si>
    <t>TOTAL - COUNTRY LOCAL GOVERNMENT FUND</t>
  </si>
  <si>
    <t>REGIONAL COMMUNITY SERVICES FUND</t>
  </si>
  <si>
    <t>Regional Community Programs and Schemes</t>
  </si>
  <si>
    <t>Country Age Pension Fuel Card</t>
  </si>
  <si>
    <t>Volunteer Fuel Card</t>
  </si>
  <si>
    <t>Regional Workers Incentives</t>
  </si>
  <si>
    <t>Regional Police Incentives</t>
  </si>
  <si>
    <t>Fire Crew Protection</t>
  </si>
  <si>
    <t>Boarding Away From Home</t>
  </si>
  <si>
    <t>Community Resource Centres</t>
  </si>
  <si>
    <t xml:space="preserve">Wild Dogs Management Plan </t>
  </si>
  <si>
    <t>Performing Arts Regional Tours Boost</t>
  </si>
  <si>
    <t>Creative Regions Program</t>
  </si>
  <si>
    <t>Community Pool Revitalisation</t>
  </si>
  <si>
    <t>Regional Visitor Centres</t>
  </si>
  <si>
    <t>Caravan and Camping</t>
  </si>
  <si>
    <t>WA Regional Small Business Awards</t>
  </si>
  <si>
    <t>Community Sporting and Recreation Facilities Fund</t>
  </si>
  <si>
    <t>Supporting Community Sport</t>
  </si>
  <si>
    <t>Foodbank</t>
  </si>
  <si>
    <t>Better Beginnings - Early Literacy</t>
  </si>
  <si>
    <t>Responsible Parenting Support Services</t>
  </si>
  <si>
    <t>Rangelands Reform Program</t>
  </si>
  <si>
    <t xml:space="preserve">New Kimberley National Parks </t>
  </si>
  <si>
    <t>Great Kimberley Marine Park</t>
  </si>
  <si>
    <t xml:space="preserve">Public Sector Regional Leadership </t>
  </si>
  <si>
    <t xml:space="preserve">Regional Buy Local Initiatives  </t>
  </si>
  <si>
    <t>Regional Events Program</t>
  </si>
  <si>
    <t>Kimberley Science and Conservation Strategy</t>
  </si>
  <si>
    <t xml:space="preserve">Marine Parks Management </t>
  </si>
  <si>
    <t>Support for Racecourse Infrastructure Grants Program</t>
  </si>
  <si>
    <t>Regional Community Programs and Schemes Subtotal</t>
  </si>
  <si>
    <t>Regional Health Programs</t>
  </si>
  <si>
    <t>Wheatbelt Renal Dialysis</t>
  </si>
  <si>
    <t>Rural Palliative Care Program</t>
  </si>
  <si>
    <t>Patient Assisted Travel Scheme</t>
  </si>
  <si>
    <t>Royal Flying Doctor Service</t>
  </si>
  <si>
    <t>Rural Generalist (Practice) Pathways</t>
  </si>
  <si>
    <t xml:space="preserve">St John Ambulance Services in Country WA </t>
  </si>
  <si>
    <t>Pilbara Cardiovascular Screen Program</t>
  </si>
  <si>
    <t>Regional Patient Accommodation Facility</t>
  </si>
  <si>
    <t>Regional Men's Health</t>
  </si>
  <si>
    <t>Regional Health Programs Subtotal</t>
  </si>
  <si>
    <t>Aboriginal Initiatives</t>
  </si>
  <si>
    <t xml:space="preserve">Regional Youth Justice Strategy Kimberley and Pilbara Expansion </t>
  </si>
  <si>
    <t>Clontarf Colleges</t>
  </si>
  <si>
    <t>Aboriginal Tourism Development Program</t>
  </si>
  <si>
    <t>Aboriginal Community Critical Response Fund</t>
  </si>
  <si>
    <t>NorthWest Drug and Alcohol Support Program</t>
  </si>
  <si>
    <t>Improving Water Quality in Remote Aboriginal Communities</t>
  </si>
  <si>
    <t>Governance and Leadership Development Program</t>
  </si>
  <si>
    <t>Indigenous Visitor Hostels</t>
  </si>
  <si>
    <t>Jigalong Essential Services Pilot</t>
  </si>
  <si>
    <t>Remote Indigenous Health Clinics</t>
  </si>
  <si>
    <t>Aboriginal Initiatives Subtotal</t>
  </si>
  <si>
    <t>Source: Department of Regional Development.</t>
  </si>
  <si>
    <t>Regional Strategic Projects</t>
  </si>
  <si>
    <t>Regional Strategic Projects Subtotal</t>
  </si>
  <si>
    <t>Seizing the Opportunity Agriculture</t>
  </si>
  <si>
    <t>TOTAL - REGIONAL COMMUNITY SERVICES FUND</t>
  </si>
  <si>
    <t>REGIONAL INFRASTRUCTURE AND HEADWORKS FUND</t>
  </si>
  <si>
    <t>Regional Capital Works Initiative</t>
  </si>
  <si>
    <t xml:space="preserve">Regional Capital Works Initiative </t>
  </si>
  <si>
    <t>Regional Capital Works Initiative Subtotal</t>
  </si>
  <si>
    <t>Pilbara Cities Initiative</t>
  </si>
  <si>
    <t>Karratha Health Campus</t>
  </si>
  <si>
    <t>Pilbara Health Partnership</t>
  </si>
  <si>
    <t>Northern Towns Development Fund</t>
  </si>
  <si>
    <t>Pilbara Cities Strategic Infrastructure</t>
  </si>
  <si>
    <t>Pilbara Cities Community Projects</t>
  </si>
  <si>
    <t>Pilbara Fabrication and Services Common Use Facility</t>
  </si>
  <si>
    <t>The Quarter</t>
  </si>
  <si>
    <t>Pilbara Cities Initiative Subtotal</t>
  </si>
  <si>
    <t>Regional Housing</t>
  </si>
  <si>
    <t xml:space="preserve">Affordable Housing for Workers </t>
  </si>
  <si>
    <t>Regional Housing Subtotal</t>
  </si>
  <si>
    <t>East Kimberley Revitalisation</t>
  </si>
  <si>
    <t>Kununurra Courthouse</t>
  </si>
  <si>
    <t>East Kimberley Revitalisation Subtotal</t>
  </si>
  <si>
    <t>West Kimberley Revitalisation</t>
  </si>
  <si>
    <t>China Town Redevelopment</t>
  </si>
  <si>
    <t>West Kimberley Transitional Housing Program</t>
  </si>
  <si>
    <t>Fitzroy Crossing Courthouse</t>
  </si>
  <si>
    <t>Broome Wharf Extension of Life</t>
  </si>
  <si>
    <t>Broome Road Industrial Area</t>
  </si>
  <si>
    <t>West Kimberley Revitalisation Subtotal</t>
  </si>
  <si>
    <t>Goldfields Esperance Revitalisation</t>
  </si>
  <si>
    <t>Kalgoorlie-Boulder Community High School</t>
  </si>
  <si>
    <t>Great Eastern Highway Passing Lanes</t>
  </si>
  <si>
    <t>Goldfields Arts Centre</t>
  </si>
  <si>
    <t>Goldfields Esperance Revitalisation Subtotal</t>
  </si>
  <si>
    <t xml:space="preserve">Gascoyne Revitalisation </t>
  </si>
  <si>
    <t xml:space="preserve">Gascoyne Development Plan </t>
  </si>
  <si>
    <t>Exmouth Health Clinic</t>
  </si>
  <si>
    <t>Carnarvon Health Campus</t>
  </si>
  <si>
    <t>Coral Bay Seasonal Staff Accommodation</t>
  </si>
  <si>
    <t>Exmouth Boat Harbour</t>
  </si>
  <si>
    <t>Gascoyne Revitalisation Subtotal</t>
  </si>
  <si>
    <t>Mid West Revitalisation</t>
  </si>
  <si>
    <t>Midwest Investment Plan</t>
  </si>
  <si>
    <t>Midwest Unit</t>
  </si>
  <si>
    <t>Mid West Revitalisation Subtotal</t>
  </si>
  <si>
    <t>Regional Health Infrastructure</t>
  </si>
  <si>
    <t xml:space="preserve">Esperance Health Campus </t>
  </si>
  <si>
    <t>North West Health Initiative</t>
  </si>
  <si>
    <t>Busselton ICT</t>
  </si>
  <si>
    <t>Regional Health Infrastructure Subtotal</t>
  </si>
  <si>
    <t>Southern Inland Health Initiative</t>
  </si>
  <si>
    <t>District Medical Workforce Investment Program</t>
  </si>
  <si>
    <t>District Hospital Investment Program (Operating)</t>
  </si>
  <si>
    <t>Primary Health Centres Demonstration Program</t>
  </si>
  <si>
    <t>Small Hospital and Nursing Post Refurbishment Program</t>
  </si>
  <si>
    <t>Telehealth Investment Program (Operating)</t>
  </si>
  <si>
    <t>Residential Aged and Dementia Care Investment Program</t>
  </si>
  <si>
    <t>Renal Dialysis Service Expansion</t>
  </si>
  <si>
    <t>Southern Inland Health Initiative Subtotal</t>
  </si>
  <si>
    <t>Regional Skills and Training</t>
  </si>
  <si>
    <t>Regional Skills and Training Initiative</t>
  </si>
  <si>
    <t>Regional Skills and Training Subtotal</t>
  </si>
  <si>
    <t>Regional Schools</t>
  </si>
  <si>
    <t>Regional Schools Plan</t>
  </si>
  <si>
    <t>Relocation of Year 7 Students</t>
  </si>
  <si>
    <t>Regional Residential College Upgrades</t>
  </si>
  <si>
    <t>Regional Schools Subtotal</t>
  </si>
  <si>
    <t>Portlink Inland Freight Corridor</t>
  </si>
  <si>
    <t>Portlink Inland Freight Corridor Planning</t>
  </si>
  <si>
    <t>Portlink Inland Freight Corridor Subtotal</t>
  </si>
  <si>
    <t xml:space="preserve">Regional Development - Water and NRM Initiatives </t>
  </si>
  <si>
    <t>Regional Development Water and NRM Initiatives</t>
  </si>
  <si>
    <t>Regional Natural Resource Management - State Barrier Fence</t>
  </si>
  <si>
    <t>Regional Development - Water and NRM Initiatives Subtotal</t>
  </si>
  <si>
    <t>Regional Centres Development Plan (SuperTowns)</t>
  </si>
  <si>
    <t>SuperTowns Development Planning Fund</t>
  </si>
  <si>
    <t>Regional Centres Development Plan (SuperTowns) Subtotal</t>
  </si>
  <si>
    <t>Regional Infrastructure Projects</t>
  </si>
  <si>
    <t>Regional Mobile Communications Project</t>
  </si>
  <si>
    <t>Regional Telecommunications Project - Stage 2</t>
  </si>
  <si>
    <t>Community Safety Network (Operating)</t>
  </si>
  <si>
    <t>Recreational Boating Facilities Scheme (Operating)</t>
  </si>
  <si>
    <t>Regional Airports Development Scheme</t>
  </si>
  <si>
    <t>Ravensthorpe Heavy Haulage Route</t>
  </si>
  <si>
    <t>Conservation Parks Infrastructure and Roads</t>
  </si>
  <si>
    <t>Avonlink Enhancement Project</t>
  </si>
  <si>
    <t>Bunbury to Albany Gas Pipeline</t>
  </si>
  <si>
    <t>Living Lakes</t>
  </si>
  <si>
    <t>Collie Water Plan (Operating)</t>
  </si>
  <si>
    <t>Road Coach Capital Replacement Program</t>
  </si>
  <si>
    <t>Regional Bus Acquisition</t>
  </si>
  <si>
    <t>Regional Infrastructure Projects Subtotal</t>
  </si>
  <si>
    <t>NEW REGIONAL AND STATEWIDE INITIATIVES</t>
  </si>
  <si>
    <t>Statewide Regional Blueprint Initiatives</t>
  </si>
  <si>
    <t>TOTAL - NEW REGIONAL AND STATEWIDE INITIATIVES</t>
  </si>
  <si>
    <t>ROYALTIES FOR REGIONS FUND</t>
  </si>
  <si>
    <t>Balance at 1 July</t>
  </si>
  <si>
    <t>Receipts</t>
  </si>
  <si>
    <t>Payments</t>
  </si>
  <si>
    <t>Balance at 30 June</t>
  </si>
  <si>
    <t>Table 6.1</t>
  </si>
  <si>
    <t>Table 6.2</t>
  </si>
  <si>
    <t>2018-19</t>
  </si>
  <si>
    <t xml:space="preserve">Four Years
</t>
  </si>
  <si>
    <t>COUNTRY LOCAL GOVERNMENT FUND</t>
  </si>
  <si>
    <t>Capacity Building - Regional Governance Services and Asset Management Tools</t>
  </si>
  <si>
    <t>Modernising the Framework for WA's Crown Land</t>
  </si>
  <si>
    <t>Black Diggers Perth International Arts Festival</t>
  </si>
  <si>
    <t>Breath Film Production</t>
  </si>
  <si>
    <t>Regional Screen Production Fund</t>
  </si>
  <si>
    <t>Regional Western Australian Museums</t>
  </si>
  <si>
    <t>Regional Art Galleries of Western Australia</t>
  </si>
  <si>
    <t>Albany Entertainment Centre</t>
  </si>
  <si>
    <t>Regional Tourism Marketing Campaign</t>
  </si>
  <si>
    <t>Regional Young People Program</t>
  </si>
  <si>
    <t>Public Recreation and Joint Management Arrangements for the Ningaloo Coast</t>
  </si>
  <si>
    <t>Royal Agricultural Society Show Concessions - Free entry for Children</t>
  </si>
  <si>
    <t>Dirk Hartog 400th Anniversary Commemorations</t>
  </si>
  <si>
    <t xml:space="preserve">Enhanced Prescribed Burning Program </t>
  </si>
  <si>
    <t>South West Emergency Rescue Helicopter Service</t>
  </si>
  <si>
    <t xml:space="preserve">Better Health for Fitzroy Kids </t>
  </si>
  <si>
    <t>Goldfields Emergency Telehealth</t>
  </si>
  <si>
    <t>Forward to Fellowship</t>
  </si>
  <si>
    <t>Ear, Eye and Oral Health</t>
  </si>
  <si>
    <t>Subacute Mental Health Services in Karratha</t>
  </si>
  <si>
    <t>Subacute Mental Health Services in Bunbury</t>
  </si>
  <si>
    <t>Aboriginal Justice Program - Enhanced Driver Training and Education for Regional and Remote Communities</t>
  </si>
  <si>
    <t>Aboriginal Justice Program - Enhanced Services for Victims of Crime Within Regional and Remote Communities</t>
  </si>
  <si>
    <t>Infrastructure Audit and Infrastructure Investment Fund</t>
  </si>
  <si>
    <t>Food Industry Innovation</t>
  </si>
  <si>
    <t>Northern Beef Industry Strategy</t>
  </si>
  <si>
    <t>Sheep Industry Business Innovation</t>
  </si>
  <si>
    <t>Boosting Biosecurity Defences</t>
  </si>
  <si>
    <t>Help Grain Growers to Better Manage Risk</t>
  </si>
  <si>
    <t>Agricultural Sciences Research and Development</t>
  </si>
  <si>
    <t>Boost Grains Research and Development Support</t>
  </si>
  <si>
    <t xml:space="preserve">Asia Market Development </t>
  </si>
  <si>
    <t>Water for Food</t>
  </si>
  <si>
    <t>Muresk Institute Agricultural Degree</t>
  </si>
  <si>
    <t>Social Housing Project</t>
  </si>
  <si>
    <t>Government Regional Officer Housing Boost</t>
  </si>
  <si>
    <t>Broome Aboriginal Short Stay Accommodation Facility</t>
  </si>
  <si>
    <t>Goldfields Esperance Revitalisation Unit</t>
  </si>
  <si>
    <t>Ray Finlayson Sporting Complex</t>
  </si>
  <si>
    <t>Boulder City Station Rail Development</t>
  </si>
  <si>
    <t>Southern Investment Initiative - Growing Our South</t>
  </si>
  <si>
    <t>Southern Investment Initiative - Growing Our South Subtotal</t>
  </si>
  <si>
    <t>Statewide Regional Blueprint Initiatives Subtotal</t>
  </si>
  <si>
    <t xml:space="preserve">Denham Timber Jetty Replacement </t>
  </si>
  <si>
    <t>Laverton Health Centre</t>
  </si>
  <si>
    <t>Carnarvon Community College</t>
  </si>
  <si>
    <t>Cunderdin Agriculture College</t>
  </si>
  <si>
    <t>Managing Western Australia’s Natural Resources: Supporting Community Involvement</t>
  </si>
  <si>
    <t>Doppler Radar Project</t>
  </si>
  <si>
    <t>Middleton Beach Hotel Site</t>
  </si>
  <si>
    <t>Parks and Wildlife Headquarters</t>
  </si>
  <si>
    <t>Bunbury Marine Facilities</t>
  </si>
  <si>
    <t>TOTAL - REGIONAL INFRASTRUCTURE AND HEADWORKS FUND</t>
  </si>
  <si>
    <t>New Regional and Statewide Initiatives</t>
  </si>
  <si>
    <t>Administration</t>
  </si>
  <si>
    <t>Over-Programming Provision</t>
  </si>
  <si>
    <t>TRANSFER TO:</t>
  </si>
  <si>
    <t>REGIONAL REFORM FUND CONTRIBUTION</t>
  </si>
  <si>
    <r>
      <t xml:space="preserve">FUTURE FUND CONTRIBUTION </t>
    </r>
    <r>
      <rPr>
        <b/>
        <vertAlign val="superscript"/>
        <sz val="8"/>
        <rFont val="Arial"/>
        <family val="2"/>
      </rPr>
      <t>(b)</t>
    </r>
  </si>
  <si>
    <r>
      <t xml:space="preserve">TOTAL - ROYALTIES FOR REGIONS FUND </t>
    </r>
    <r>
      <rPr>
        <b/>
        <vertAlign val="superscript"/>
        <sz val="8"/>
        <rFont val="Arial"/>
        <family val="2"/>
      </rPr>
      <t>(a)</t>
    </r>
  </si>
  <si>
    <r>
      <t>(a)</t>
    </r>
    <r>
      <rPr>
        <sz val="8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Columns and rows may not add due to rounding.</t>
    </r>
  </si>
  <si>
    <r>
      <t>(b)</t>
    </r>
    <r>
      <rPr>
        <sz val="8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Total Royalties for Regions Future Fund contributions are $932.6 million over the four years to 2015‑16.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</si>
</sst>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_-;_-@_-"/>
    <numFmt numFmtId="165" formatCode="_-* #,##0_-;\-* #,##0_-;_-* &quot;-&quot;?_-;_-@_-"/>
  </numFmts>
  <fonts count="32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392">
    <xf numFmtId="0" fontId="0" fillId="0" borderId="0"/>
    <xf numFmtId="0" fontId="2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5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2" applyNumberFormat="0" applyAlignment="0" applyProtection="0"/>
    <xf numFmtId="0" fontId="7" fillId="24" borderId="2" applyNumberFormat="0" applyAlignment="0" applyProtection="0"/>
    <xf numFmtId="0" fontId="7" fillId="24" borderId="2" applyNumberFormat="0" applyAlignment="0" applyProtection="0"/>
    <xf numFmtId="0" fontId="7" fillId="24" borderId="2" applyNumberFormat="0" applyAlignment="0" applyProtection="0"/>
    <xf numFmtId="0" fontId="7" fillId="24" borderId="2" applyNumberFormat="0" applyAlignment="0" applyProtection="0"/>
    <xf numFmtId="0" fontId="8" fillId="25" borderId="3" applyNumberFormat="0" applyAlignment="0" applyProtection="0"/>
    <xf numFmtId="0" fontId="8" fillId="25" borderId="3" applyNumberFormat="0" applyAlignment="0" applyProtection="0"/>
    <xf numFmtId="0" fontId="8" fillId="25" borderId="3" applyNumberFormat="0" applyAlignment="0" applyProtection="0"/>
    <xf numFmtId="0" fontId="8" fillId="25" borderId="3" applyNumberFormat="0" applyAlignment="0" applyProtection="0"/>
    <xf numFmtId="0" fontId="8" fillId="25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11" borderId="2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7" fillId="11" borderId="2" applyNumberFormat="0" applyAlignment="0" applyProtection="0"/>
    <xf numFmtId="0" fontId="17" fillId="11" borderId="2" applyNumberFormat="0" applyAlignment="0" applyProtection="0"/>
    <xf numFmtId="0" fontId="17" fillId="11" borderId="2" applyNumberFormat="0" applyAlignment="0" applyProtection="0"/>
    <xf numFmtId="0" fontId="17" fillId="11" borderId="2" applyNumberFormat="0" applyAlignment="0" applyProtection="0"/>
    <xf numFmtId="0" fontId="17" fillId="11" borderId="2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" fillId="27" borderId="8" applyNumberFormat="0" applyFon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1">
    <xf numFmtId="0" fontId="0" fillId="0" borderId="0" xfId="0"/>
    <xf numFmtId="0" fontId="26" fillId="0" borderId="0" xfId="0" applyFont="1"/>
    <xf numFmtId="0" fontId="25" fillId="4" borderId="0" xfId="0" applyFont="1" applyFill="1" applyAlignment="1">
      <alignment wrapText="1"/>
    </xf>
    <xf numFmtId="164" fontId="25" fillId="4" borderId="0" xfId="0" applyNumberFormat="1" applyFont="1" applyFill="1" applyAlignment="1">
      <alignment horizontal="right" wrapText="1"/>
    </xf>
    <xf numFmtId="0" fontId="26" fillId="4" borderId="0" xfId="0" applyFont="1" applyFill="1" applyAlignment="1">
      <alignment wrapText="1"/>
    </xf>
    <xf numFmtId="164" fontId="26" fillId="4" borderId="0" xfId="0" applyNumberFormat="1" applyFont="1" applyFill="1" applyAlignment="1">
      <alignment horizontal="right" wrapText="1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Fill="1"/>
    <xf numFmtId="2" fontId="26" fillId="4" borderId="11" xfId="0" applyNumberFormat="1" applyFont="1" applyFill="1" applyBorder="1" applyAlignment="1">
      <alignment horizontal="right" vertical="center" wrapText="1"/>
    </xf>
    <xf numFmtId="2" fontId="26" fillId="5" borderId="11" xfId="0" applyNumberFormat="1" applyFont="1" applyFill="1" applyBorder="1" applyAlignment="1">
      <alignment horizontal="right" vertical="center" wrapText="1"/>
    </xf>
    <xf numFmtId="2" fontId="26" fillId="4" borderId="0" xfId="0" applyNumberFormat="1" applyFont="1" applyFill="1" applyBorder="1" applyAlignment="1">
      <alignment horizontal="right" vertical="center" wrapText="1"/>
    </xf>
    <xf numFmtId="2" fontId="26" fillId="5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2" fontId="26" fillId="4" borderId="0" xfId="0" applyNumberFormat="1" applyFont="1" applyFill="1" applyBorder="1" applyAlignment="1">
      <alignment horizontal="left" vertical="center" wrapText="1"/>
    </xf>
    <xf numFmtId="165" fontId="26" fillId="4" borderId="0" xfId="0" applyNumberFormat="1" applyFont="1" applyFill="1" applyAlignment="1">
      <alignment horizontal="right" wrapText="1"/>
    </xf>
    <xf numFmtId="165" fontId="26" fillId="5" borderId="0" xfId="0" applyNumberFormat="1" applyFont="1" applyFill="1" applyAlignment="1">
      <alignment horizontal="right" wrapText="1"/>
    </xf>
    <xf numFmtId="165" fontId="25" fillId="4" borderId="0" xfId="0" applyNumberFormat="1" applyFont="1" applyFill="1" applyAlignment="1">
      <alignment horizontal="right" wrapText="1"/>
    </xf>
    <xf numFmtId="165" fontId="25" fillId="5" borderId="0" xfId="0" applyNumberFormat="1" applyFont="1" applyFill="1" applyAlignment="1">
      <alignment horizontal="right" wrapText="1"/>
    </xf>
    <xf numFmtId="165" fontId="0" fillId="0" borderId="0" xfId="0" applyNumberFormat="1"/>
    <xf numFmtId="0" fontId="28" fillId="4" borderId="0" xfId="0" applyFont="1" applyFill="1" applyAlignment="1">
      <alignment wrapText="1"/>
    </xf>
    <xf numFmtId="165" fontId="28" fillId="4" borderId="0" xfId="0" applyNumberFormat="1" applyFont="1" applyFill="1" applyAlignment="1">
      <alignment horizontal="right" wrapText="1"/>
    </xf>
    <xf numFmtId="165" fontId="28" fillId="5" borderId="0" xfId="0" applyNumberFormat="1" applyFont="1" applyFill="1" applyAlignment="1">
      <alignment horizontal="right" wrapText="1"/>
    </xf>
    <xf numFmtId="0" fontId="2" fillId="0" borderId="0" xfId="0" applyFont="1" applyFill="1"/>
    <xf numFmtId="164" fontId="26" fillId="30" borderId="0" xfId="0" applyNumberFormat="1" applyFont="1" applyFill="1" applyAlignment="1">
      <alignment horizontal="right" wrapText="1"/>
    </xf>
    <xf numFmtId="164" fontId="25" fillId="30" borderId="0" xfId="0" applyNumberFormat="1" applyFont="1" applyFill="1" applyAlignment="1">
      <alignment horizontal="right" wrapText="1"/>
    </xf>
    <xf numFmtId="0" fontId="25" fillId="0" borderId="0" xfId="0" applyFont="1"/>
    <xf numFmtId="2" fontId="26" fillId="28" borderId="11" xfId="0" applyNumberFormat="1" applyFont="1" applyFill="1" applyBorder="1" applyAlignment="1">
      <alignment horizontal="center" vertical="center" wrapText="1"/>
    </xf>
    <xf numFmtId="2" fontId="26" fillId="29" borderId="11" xfId="0" applyNumberFormat="1" applyFont="1" applyFill="1" applyBorder="1" applyAlignment="1">
      <alignment horizontal="center" vertical="center" wrapText="1"/>
    </xf>
    <xf numFmtId="2" fontId="25" fillId="28" borderId="11" xfId="0" applyNumberFormat="1" applyFont="1" applyFill="1" applyBorder="1" applyAlignment="1">
      <alignment horizontal="center" vertical="center" wrapText="1"/>
    </xf>
    <xf numFmtId="2" fontId="26" fillId="28" borderId="0" xfId="0" applyNumberFormat="1" applyFont="1" applyFill="1" applyBorder="1" applyAlignment="1">
      <alignment horizontal="center" vertical="top" wrapText="1"/>
    </xf>
    <xf numFmtId="2" fontId="26" fillId="29" borderId="0" xfId="0" applyNumberFormat="1" applyFont="1" applyFill="1" applyBorder="1" applyAlignment="1">
      <alignment horizontal="center" vertical="top" wrapText="1"/>
    </xf>
    <xf numFmtId="2" fontId="25" fillId="28" borderId="0" xfId="0" applyNumberFormat="1" applyFont="1" applyFill="1" applyBorder="1" applyAlignment="1">
      <alignment horizontal="center" vertical="top" wrapText="1"/>
    </xf>
    <xf numFmtId="2" fontId="26" fillId="28" borderId="0" xfId="0" applyNumberFormat="1" applyFont="1" applyFill="1" applyBorder="1" applyAlignment="1">
      <alignment horizontal="center" vertical="center" wrapText="1"/>
    </xf>
    <xf numFmtId="2" fontId="26" fillId="29" borderId="0" xfId="0" applyNumberFormat="1" applyFont="1" applyFill="1" applyBorder="1" applyAlignment="1">
      <alignment horizontal="center" vertical="center" wrapText="1"/>
    </xf>
    <xf numFmtId="2" fontId="25" fillId="28" borderId="0" xfId="0" applyNumberFormat="1" applyFont="1" applyFill="1" applyBorder="1" applyAlignment="1">
      <alignment horizontal="center" vertical="center" wrapText="1"/>
    </xf>
    <xf numFmtId="164" fontId="26" fillId="28" borderId="0" xfId="0" applyNumberFormat="1" applyFont="1" applyFill="1" applyBorder="1" applyAlignment="1">
      <alignment horizontal="right" wrapText="1"/>
    </xf>
    <xf numFmtId="164" fontId="26" fillId="29" borderId="0" xfId="0" applyNumberFormat="1" applyFont="1" applyFill="1" applyBorder="1" applyAlignment="1">
      <alignment horizontal="right" wrapText="1"/>
    </xf>
    <xf numFmtId="164" fontId="25" fillId="28" borderId="0" xfId="0" applyNumberFormat="1" applyFont="1" applyFill="1" applyBorder="1" applyAlignment="1">
      <alignment horizontal="right" wrapText="1"/>
    </xf>
    <xf numFmtId="0" fontId="26" fillId="28" borderId="0" xfId="0" applyFont="1" applyFill="1" applyBorder="1" applyAlignment="1">
      <alignment wrapText="1"/>
    </xf>
    <xf numFmtId="0" fontId="25" fillId="28" borderId="0" xfId="0" applyFont="1" applyFill="1" applyBorder="1" applyAlignment="1">
      <alignment wrapText="1"/>
    </xf>
    <xf numFmtId="164" fontId="25" fillId="29" borderId="0" xfId="0" applyNumberFormat="1" applyFont="1" applyFill="1" applyBorder="1" applyAlignment="1">
      <alignment horizontal="right" wrapText="1"/>
    </xf>
    <xf numFmtId="0" fontId="30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2" fontId="26" fillId="4" borderId="11" xfId="0" applyNumberFormat="1" applyFont="1" applyFill="1" applyBorder="1" applyAlignment="1">
      <alignment horizontal="left" vertical="center" wrapText="1"/>
    </xf>
    <xf numFmtId="2" fontId="26" fillId="4" borderId="0" xfId="0" applyNumberFormat="1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center"/>
    </xf>
    <xf numFmtId="2" fontId="26" fillId="28" borderId="11" xfId="0" applyNumberFormat="1" applyFont="1" applyFill="1" applyBorder="1" applyAlignment="1">
      <alignment horizontal="center" vertical="center" wrapText="1"/>
    </xf>
    <xf numFmtId="2" fontId="26" fillId="28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</cellXfs>
  <cellStyles count="392"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2 2" xfId="7"/>
    <cellStyle name="20% - Accent2 3" xfId="8"/>
    <cellStyle name="20% - Accent2 4" xfId="9"/>
    <cellStyle name="20% - Accent2 5" xfId="10"/>
    <cellStyle name="20% - Accent2 6" xfId="11"/>
    <cellStyle name="20% - Accent3 2" xfId="12"/>
    <cellStyle name="20% - Accent3 3" xfId="13"/>
    <cellStyle name="20% - Accent3 4" xfId="14"/>
    <cellStyle name="20% - Accent3 5" xfId="15"/>
    <cellStyle name="20% - Accent3 6" xfId="16"/>
    <cellStyle name="20% - Accent4 2" xfId="17"/>
    <cellStyle name="20% - Accent4 3" xfId="18"/>
    <cellStyle name="20% - Accent4 4" xfId="19"/>
    <cellStyle name="20% - Accent4 5" xfId="20"/>
    <cellStyle name="20% - Accent4 6" xfId="21"/>
    <cellStyle name="20% - Accent5 2" xfId="22"/>
    <cellStyle name="20% - Accent5 3" xfId="23"/>
    <cellStyle name="20% - Accent5 4" xfId="24"/>
    <cellStyle name="20% - Accent5 5" xfId="25"/>
    <cellStyle name="20% - Accent5 6" xfId="26"/>
    <cellStyle name="20% - Accent6 2" xfId="27"/>
    <cellStyle name="20% - Accent6 3" xfId="28"/>
    <cellStyle name="20% - Accent6 4" xfId="29"/>
    <cellStyle name="20% - Accent6 5" xfId="30"/>
    <cellStyle name="20% - Accent6 6" xfId="31"/>
    <cellStyle name="40% - Accent1 2" xfId="32"/>
    <cellStyle name="40% - Accent1 3" xfId="33"/>
    <cellStyle name="40% - Accent1 4" xfId="34"/>
    <cellStyle name="40% - Accent1 5" xfId="35"/>
    <cellStyle name="40% - Accent1 6" xfId="36"/>
    <cellStyle name="40% - Accent2 2" xfId="37"/>
    <cellStyle name="40% - Accent2 3" xfId="38"/>
    <cellStyle name="40% - Accent2 4" xfId="39"/>
    <cellStyle name="40% - Accent2 5" xfId="40"/>
    <cellStyle name="40% - Accent2 6" xfId="41"/>
    <cellStyle name="40% - Accent3 2" xfId="42"/>
    <cellStyle name="40% - Accent3 3" xfId="43"/>
    <cellStyle name="40% - Accent3 4" xfId="44"/>
    <cellStyle name="40% - Accent3 5" xfId="45"/>
    <cellStyle name="40% - Accent3 6" xfId="46"/>
    <cellStyle name="40% - Accent4 2" xfId="47"/>
    <cellStyle name="40% - Accent4 3" xfId="48"/>
    <cellStyle name="40% - Accent4 4" xfId="49"/>
    <cellStyle name="40% - Accent4 5" xfId="50"/>
    <cellStyle name="40% - Accent4 6" xfId="51"/>
    <cellStyle name="40% - Accent5 2" xfId="52"/>
    <cellStyle name="40% - Accent5 3" xfId="53"/>
    <cellStyle name="40% - Accent5 4" xfId="54"/>
    <cellStyle name="40% - Accent5 5" xfId="55"/>
    <cellStyle name="40% - Accent5 6" xfId="56"/>
    <cellStyle name="40% - Accent6 2" xfId="57"/>
    <cellStyle name="40% - Accent6 3" xfId="58"/>
    <cellStyle name="40% - Accent6 4" xfId="59"/>
    <cellStyle name="40% - Accent6 5" xfId="60"/>
    <cellStyle name="40% - Accent6 6" xfId="61"/>
    <cellStyle name="60% - Accent1 2" xfId="62"/>
    <cellStyle name="60% - Accent1 3" xfId="63"/>
    <cellStyle name="60% - Accent1 4" xfId="64"/>
    <cellStyle name="60% - Accent1 5" xfId="65"/>
    <cellStyle name="60% - Accent1 6" xfId="66"/>
    <cellStyle name="60% - Accent2 2" xfId="67"/>
    <cellStyle name="60% - Accent2 3" xfId="68"/>
    <cellStyle name="60% - Accent2 4" xfId="69"/>
    <cellStyle name="60% - Accent2 5" xfId="70"/>
    <cellStyle name="60% - Accent2 6" xfId="71"/>
    <cellStyle name="60% - Accent3 2" xfId="72"/>
    <cellStyle name="60% - Accent3 3" xfId="73"/>
    <cellStyle name="60% - Accent3 4" xfId="74"/>
    <cellStyle name="60% - Accent3 5" xfId="75"/>
    <cellStyle name="60% - Accent3 6" xfId="76"/>
    <cellStyle name="60% - Accent4 2" xfId="77"/>
    <cellStyle name="60% - Accent4 3" xfId="78"/>
    <cellStyle name="60% - Accent4 4" xfId="79"/>
    <cellStyle name="60% - Accent4 5" xfId="80"/>
    <cellStyle name="60% - Accent4 6" xfId="81"/>
    <cellStyle name="60% - Accent5 2" xfId="82"/>
    <cellStyle name="60% - Accent5 3" xfId="83"/>
    <cellStyle name="60% - Accent5 4" xfId="84"/>
    <cellStyle name="60% - Accent5 5" xfId="85"/>
    <cellStyle name="60% - Accent5 6" xfId="86"/>
    <cellStyle name="60% - Accent6 2" xfId="87"/>
    <cellStyle name="60% - Accent6 3" xfId="88"/>
    <cellStyle name="60% - Accent6 4" xfId="89"/>
    <cellStyle name="60% - Accent6 5" xfId="90"/>
    <cellStyle name="60% - Accent6 6" xfId="91"/>
    <cellStyle name="Accent1 2" xfId="92"/>
    <cellStyle name="Accent1 3" xfId="93"/>
    <cellStyle name="Accent1 4" xfId="94"/>
    <cellStyle name="Accent1 5" xfId="95"/>
    <cellStyle name="Accent1 6" xfId="96"/>
    <cellStyle name="Accent2 2" xfId="97"/>
    <cellStyle name="Accent2 3" xfId="98"/>
    <cellStyle name="Accent2 4" xfId="99"/>
    <cellStyle name="Accent2 5" xfId="100"/>
    <cellStyle name="Accent2 6" xfId="101"/>
    <cellStyle name="Accent3 2" xfId="102"/>
    <cellStyle name="Accent3 3" xfId="103"/>
    <cellStyle name="Accent3 4" xfId="104"/>
    <cellStyle name="Accent3 5" xfId="105"/>
    <cellStyle name="Accent3 6" xfId="106"/>
    <cellStyle name="Accent4 2" xfId="107"/>
    <cellStyle name="Accent4 3" xfId="108"/>
    <cellStyle name="Accent4 4" xfId="109"/>
    <cellStyle name="Accent4 5" xfId="110"/>
    <cellStyle name="Accent4 6" xfId="111"/>
    <cellStyle name="Accent5 2" xfId="112"/>
    <cellStyle name="Accent5 3" xfId="113"/>
    <cellStyle name="Accent5 4" xfId="114"/>
    <cellStyle name="Accent5 5" xfId="115"/>
    <cellStyle name="Accent5 6" xfId="116"/>
    <cellStyle name="Accent6 2" xfId="117"/>
    <cellStyle name="Accent6 3" xfId="118"/>
    <cellStyle name="Accent6 4" xfId="119"/>
    <cellStyle name="Accent6 5" xfId="120"/>
    <cellStyle name="Accent6 6" xfId="121"/>
    <cellStyle name="Bad 2" xfId="122"/>
    <cellStyle name="Bad 3" xfId="123"/>
    <cellStyle name="Bad 4" xfId="124"/>
    <cellStyle name="Bad 5" xfId="125"/>
    <cellStyle name="Bad 6" xfId="126"/>
    <cellStyle name="Bad 7" xfId="127"/>
    <cellStyle name="Calculation 2" xfId="128"/>
    <cellStyle name="Calculation 3" xfId="129"/>
    <cellStyle name="Calculation 4" xfId="130"/>
    <cellStyle name="Calculation 5" xfId="131"/>
    <cellStyle name="Calculation 6" xfId="132"/>
    <cellStyle name="Check Cell 2" xfId="133"/>
    <cellStyle name="Check Cell 3" xfId="134"/>
    <cellStyle name="Check Cell 4" xfId="135"/>
    <cellStyle name="Check Cell 5" xfId="136"/>
    <cellStyle name="Check Cell 6" xfId="137"/>
    <cellStyle name="Comma 10" xfId="138"/>
    <cellStyle name="Comma 10 2" xfId="139"/>
    <cellStyle name="Comma 10 2 2" xfId="140"/>
    <cellStyle name="Comma 10 3" xfId="141"/>
    <cellStyle name="Comma 11" xfId="142"/>
    <cellStyle name="Comma 12" xfId="143"/>
    <cellStyle name="Comma 12 2" xfId="144"/>
    <cellStyle name="Comma 13" xfId="145"/>
    <cellStyle name="Comma 14" xfId="146"/>
    <cellStyle name="Comma 15" xfId="147"/>
    <cellStyle name="Comma 16" xfId="148"/>
    <cellStyle name="Comma 2" xfId="149"/>
    <cellStyle name="Comma 2 2" xfId="150"/>
    <cellStyle name="Comma 2 2 2" xfId="151"/>
    <cellStyle name="Comma 2 3" xfId="152"/>
    <cellStyle name="Comma 3" xfId="153"/>
    <cellStyle name="Comma 3 2" xfId="154"/>
    <cellStyle name="Comma 3 2 2" xfId="155"/>
    <cellStyle name="Comma 3 3" xfId="156"/>
    <cellStyle name="Comma 4" xfId="157"/>
    <cellStyle name="Comma 4 2" xfId="158"/>
    <cellStyle name="Comma 4 3" xfId="159"/>
    <cellStyle name="Comma 5" xfId="160"/>
    <cellStyle name="Comma 5 2" xfId="161"/>
    <cellStyle name="Comma 5 2 2" xfId="162"/>
    <cellStyle name="Comma 5 3" xfId="163"/>
    <cellStyle name="Comma 6" xfId="164"/>
    <cellStyle name="Comma 6 2" xfId="165"/>
    <cellStyle name="Comma 7" xfId="166"/>
    <cellStyle name="Comma 7 2" xfId="167"/>
    <cellStyle name="Comma 8" xfId="168"/>
    <cellStyle name="Comma 8 2" xfId="169"/>
    <cellStyle name="Comma 8 2 2" xfId="170"/>
    <cellStyle name="Comma 8 3" xfId="171"/>
    <cellStyle name="Comma 8 3 2" xfId="172"/>
    <cellStyle name="Comma 8 4" xfId="173"/>
    <cellStyle name="Comma 8 4 2" xfId="174"/>
    <cellStyle name="Comma 9" xfId="175"/>
    <cellStyle name="Comma 9 2" xfId="176"/>
    <cellStyle name="Comma 9 2 2" xfId="177"/>
    <cellStyle name="Comma 9 3" xfId="178"/>
    <cellStyle name="Comma 9 3 2" xfId="179"/>
    <cellStyle name="Comma 9 4" xfId="180"/>
    <cellStyle name="Currency 2" xfId="181"/>
    <cellStyle name="Currency 2 2" xfId="182"/>
    <cellStyle name="Currency 2 2 2" xfId="183"/>
    <cellStyle name="Currency 2 2 2 2" xfId="184"/>
    <cellStyle name="Currency 2 2 3" xfId="185"/>
    <cellStyle name="Currency 2 3" xfId="186"/>
    <cellStyle name="Currency 2 3 2" xfId="187"/>
    <cellStyle name="Currency 2 4" xfId="188"/>
    <cellStyle name="Currency 2 4 2" xfId="189"/>
    <cellStyle name="Currency 2 5" xfId="190"/>
    <cellStyle name="Currency 3" xfId="191"/>
    <cellStyle name="Currency 3 2" xfId="192"/>
    <cellStyle name="Explanatory Text 2" xfId="193"/>
    <cellStyle name="Explanatory Text 3" xfId="194"/>
    <cellStyle name="Explanatory Text 4" xfId="195"/>
    <cellStyle name="Explanatory Text 5" xfId="196"/>
    <cellStyle name="Explanatory Text 6" xfId="197"/>
    <cellStyle name="Good 2" xfId="198"/>
    <cellStyle name="Good 3" xfId="199"/>
    <cellStyle name="Good 4" xfId="200"/>
    <cellStyle name="Good 5" xfId="201"/>
    <cellStyle name="Good 6" xfId="202"/>
    <cellStyle name="Heading 1 2" xfId="203"/>
    <cellStyle name="Heading 1 3" xfId="204"/>
    <cellStyle name="Heading 1 4" xfId="205"/>
    <cellStyle name="Heading 1 5" xfId="206"/>
    <cellStyle name="Heading 1 6" xfId="207"/>
    <cellStyle name="Heading 2 2" xfId="208"/>
    <cellStyle name="Heading 2 3" xfId="209"/>
    <cellStyle name="Heading 2 4" xfId="210"/>
    <cellStyle name="Heading 2 5" xfId="211"/>
    <cellStyle name="Heading 2 6" xfId="212"/>
    <cellStyle name="Heading 3 2" xfId="213"/>
    <cellStyle name="Heading 3 3" xfId="214"/>
    <cellStyle name="Heading 3 4" xfId="215"/>
    <cellStyle name="Heading 3 5" xfId="216"/>
    <cellStyle name="Heading 3 6" xfId="217"/>
    <cellStyle name="Heading 4 2" xfId="218"/>
    <cellStyle name="Heading 4 3" xfId="219"/>
    <cellStyle name="Heading 4 4" xfId="220"/>
    <cellStyle name="Heading 4 5" xfId="221"/>
    <cellStyle name="Heading 4 6" xfId="222"/>
    <cellStyle name="Hyperlink 2" xfId="223"/>
    <cellStyle name="Input 2" xfId="224"/>
    <cellStyle name="Input 3" xfId="225"/>
    <cellStyle name="Input 3 2" xfId="226"/>
    <cellStyle name="Input 4" xfId="227"/>
    <cellStyle name="Input 5" xfId="228"/>
    <cellStyle name="Input 6" xfId="229"/>
    <cellStyle name="Input 7" xfId="230"/>
    <cellStyle name="Input 8" xfId="231"/>
    <cellStyle name="Linked Cell 2" xfId="232"/>
    <cellStyle name="Linked Cell 3" xfId="233"/>
    <cellStyle name="Linked Cell 4" xfId="234"/>
    <cellStyle name="Linked Cell 5" xfId="235"/>
    <cellStyle name="Linked Cell 6" xfId="236"/>
    <cellStyle name="Neutral 2" xfId="237"/>
    <cellStyle name="Neutral 3" xfId="238"/>
    <cellStyle name="Neutral 4" xfId="239"/>
    <cellStyle name="Neutral 5" xfId="240"/>
    <cellStyle name="Neutral 6" xfId="241"/>
    <cellStyle name="Normal" xfId="0" builtinId="0"/>
    <cellStyle name="Normal 10" xfId="242"/>
    <cellStyle name="Normal 10 2" xfId="1"/>
    <cellStyle name="Normal 11" xfId="243"/>
    <cellStyle name="Normal 11 2" xfId="244"/>
    <cellStyle name="Normal 11 2 2" xfId="245"/>
    <cellStyle name="Normal 11 3" xfId="246"/>
    <cellStyle name="Normal 11 3 2" xfId="247"/>
    <cellStyle name="Normal 11 4" xfId="248"/>
    <cellStyle name="Normal 11 4 2" xfId="249"/>
    <cellStyle name="Normal 12" xfId="250"/>
    <cellStyle name="Normal 12 2" xfId="251"/>
    <cellStyle name="Normal 12 2 2" xfId="252"/>
    <cellStyle name="Normal 12 3" xfId="253"/>
    <cellStyle name="Normal 13" xfId="254"/>
    <cellStyle name="Normal 13 2" xfId="255"/>
    <cellStyle name="Normal 14" xfId="256"/>
    <cellStyle name="Normal 15" xfId="257"/>
    <cellStyle name="Normal 15 2" xfId="258"/>
    <cellStyle name="Normal 15 2 2" xfId="259"/>
    <cellStyle name="Normal 15 2 2 2" xfId="260"/>
    <cellStyle name="Normal 15 2 3" xfId="261"/>
    <cellStyle name="Normal 15 3" xfId="262"/>
    <cellStyle name="Normal 15 3 2" xfId="263"/>
    <cellStyle name="Normal 15 4" xfId="264"/>
    <cellStyle name="Normal 15 4 2" xfId="265"/>
    <cellStyle name="Normal 15 5" xfId="266"/>
    <cellStyle name="Normal 16" xfId="267"/>
    <cellStyle name="Normal 16 2" xfId="268"/>
    <cellStyle name="Normal 17" xfId="269"/>
    <cellStyle name="Normal 2" xfId="270"/>
    <cellStyle name="Normal 2 2" xfId="271"/>
    <cellStyle name="Normal 2 2 2" xfId="272"/>
    <cellStyle name="Normal 2 3" xfId="273"/>
    <cellStyle name="Normal 2 4" xfId="274"/>
    <cellStyle name="Normal 2 4 2" xfId="275"/>
    <cellStyle name="Normal 2 4 2 2" xfId="276"/>
    <cellStyle name="Normal 2 4 2 2 2" xfId="277"/>
    <cellStyle name="Normal 2 4 2 3" xfId="278"/>
    <cellStyle name="Normal 2 4 3" xfId="279"/>
    <cellStyle name="Normal 2 4 3 2" xfId="280"/>
    <cellStyle name="Normal 2 4 4" xfId="281"/>
    <cellStyle name="Normal 2 4 4 2" xfId="282"/>
    <cellStyle name="Normal 2 4 5" xfId="283"/>
    <cellStyle name="Normal 3" xfId="284"/>
    <cellStyle name="Normal 3 2" xfId="285"/>
    <cellStyle name="Normal 3 3" xfId="286"/>
    <cellStyle name="Normal 4" xfId="287"/>
    <cellStyle name="Normal 4 2" xfId="288"/>
    <cellStyle name="Normal 4 3" xfId="289"/>
    <cellStyle name="Normal 5" xfId="290"/>
    <cellStyle name="Normal 5 2" xfId="291"/>
    <cellStyle name="Normal 5 2 2" xfId="292"/>
    <cellStyle name="Normal 5 2 2 2" xfId="293"/>
    <cellStyle name="Normal 5 2 2 2 2" xfId="294"/>
    <cellStyle name="Normal 5 2 2 3" xfId="295"/>
    <cellStyle name="Normal 5 2 3" xfId="296"/>
    <cellStyle name="Normal 5 2 3 2" xfId="297"/>
    <cellStyle name="Normal 5 2 4" xfId="298"/>
    <cellStyle name="Normal 5 2 4 2" xfId="299"/>
    <cellStyle name="Normal 5 2 5" xfId="300"/>
    <cellStyle name="Normal 5 3" xfId="301"/>
    <cellStyle name="Normal 5 3 2" xfId="302"/>
    <cellStyle name="Normal 5 3 2 2" xfId="303"/>
    <cellStyle name="Normal 5 3 3" xfId="304"/>
    <cellStyle name="Normal 5 4" xfId="305"/>
    <cellStyle name="Normal 5 4 2" xfId="306"/>
    <cellStyle name="Normal 5 5" xfId="307"/>
    <cellStyle name="Normal 5 5 2" xfId="308"/>
    <cellStyle name="Normal 5 6" xfId="309"/>
    <cellStyle name="Normal 6" xfId="310"/>
    <cellStyle name="Normal 6 2" xfId="311"/>
    <cellStyle name="Normal 6 2 2" xfId="312"/>
    <cellStyle name="Normal 6 3" xfId="313"/>
    <cellStyle name="Normal 7" xfId="314"/>
    <cellStyle name="Normal 7 2" xfId="315"/>
    <cellStyle name="Normal 8" xfId="316"/>
    <cellStyle name="Normal 9" xfId="317"/>
    <cellStyle name="Normal 9 2" xfId="318"/>
    <cellStyle name="Note 10" xfId="319"/>
    <cellStyle name="Note 2" xfId="320"/>
    <cellStyle name="Note 2 2" xfId="321"/>
    <cellStyle name="Note 2 2 2" xfId="322"/>
    <cellStyle name="Note 2 2 2 2" xfId="323"/>
    <cellStyle name="Note 2 2 3" xfId="324"/>
    <cellStyle name="Note 2 3" xfId="325"/>
    <cellStyle name="Note 3" xfId="326"/>
    <cellStyle name="Note 3 2" xfId="327"/>
    <cellStyle name="Note 3 2 2" xfId="328"/>
    <cellStyle name="Note 3 3" xfId="329"/>
    <cellStyle name="Note 4" xfId="330"/>
    <cellStyle name="Note 4 2" xfId="331"/>
    <cellStyle name="Note 5" xfId="332"/>
    <cellStyle name="Note 5 2" xfId="333"/>
    <cellStyle name="Note 6" xfId="334"/>
    <cellStyle name="Note 6 2" xfId="335"/>
    <cellStyle name="Note 6 2 2" xfId="336"/>
    <cellStyle name="Note 6 3" xfId="337"/>
    <cellStyle name="Note 6 3 2" xfId="338"/>
    <cellStyle name="Note 6 4" xfId="339"/>
    <cellStyle name="Note 7" xfId="340"/>
    <cellStyle name="Note 7 2" xfId="341"/>
    <cellStyle name="Note 7 2 2" xfId="342"/>
    <cellStyle name="Note 7 3" xfId="343"/>
    <cellStyle name="Note 7 3 2" xfId="344"/>
    <cellStyle name="Note 7 4" xfId="345"/>
    <cellStyle name="Note 8" xfId="346"/>
    <cellStyle name="Note 8 2" xfId="347"/>
    <cellStyle name="Note 8 2 2" xfId="348"/>
    <cellStyle name="Note 8 3" xfId="349"/>
    <cellStyle name="Note 9" xfId="350"/>
    <cellStyle name="Note 9 2" xfId="351"/>
    <cellStyle name="Output 2" xfId="352"/>
    <cellStyle name="Output 3" xfId="353"/>
    <cellStyle name="Output 4" xfId="354"/>
    <cellStyle name="Output 5" xfId="355"/>
    <cellStyle name="Output 6" xfId="356"/>
    <cellStyle name="Percent 2" xfId="357"/>
    <cellStyle name="Percent 2 2" xfId="358"/>
    <cellStyle name="Percent 3" xfId="359"/>
    <cellStyle name="Percent 3 2" xfId="360"/>
    <cellStyle name="Percent 3 2 2" xfId="361"/>
    <cellStyle name="Percent 3 3" xfId="362"/>
    <cellStyle name="Percent 4" xfId="363"/>
    <cellStyle name="Percent 4 2" xfId="364"/>
    <cellStyle name="Percent 5" xfId="365"/>
    <cellStyle name="Percent 5 2" xfId="366"/>
    <cellStyle name="Percent 6" xfId="367"/>
    <cellStyle name="Percent 6 2" xfId="368"/>
    <cellStyle name="Percent 7" xfId="369"/>
    <cellStyle name="Percent 7 2" xfId="370"/>
    <cellStyle name="Percent 7 2 2" xfId="371"/>
    <cellStyle name="Percent 7 3" xfId="372"/>
    <cellStyle name="Percent 7 3 2" xfId="373"/>
    <cellStyle name="Percent 7 4" xfId="374"/>
    <cellStyle name="Percent 8" xfId="375"/>
    <cellStyle name="Percent 9" xfId="376"/>
    <cellStyle name="Title 2" xfId="377"/>
    <cellStyle name="Title 3" xfId="378"/>
    <cellStyle name="Title 4" xfId="379"/>
    <cellStyle name="Title 5" xfId="380"/>
    <cellStyle name="Title 6" xfId="381"/>
    <cellStyle name="Total 2" xfId="382"/>
    <cellStyle name="Total 3" xfId="383"/>
    <cellStyle name="Total 4" xfId="384"/>
    <cellStyle name="Total 5" xfId="385"/>
    <cellStyle name="Total 6" xfId="386"/>
    <cellStyle name="Warning Text 2" xfId="387"/>
    <cellStyle name="Warning Text 3" xfId="388"/>
    <cellStyle name="Warning Text 4" xfId="389"/>
    <cellStyle name="Warning Text 5" xfId="390"/>
    <cellStyle name="Warning Text 6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oodman\Objects\1.%20Paid%20Invoices%20Report%20Jul12%20@%200708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Distribution Details"/>
      <sheetName val="Macro1"/>
    </sheetNames>
    <sheetDataSet>
      <sheetData sheetId="0"/>
      <sheetData sheetId="1">
        <row r="4850">
          <cell r="A485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workbookViewId="0">
      <selection activeCell="D30" sqref="D30"/>
    </sheetView>
  </sheetViews>
  <sheetFormatPr defaultRowHeight="12.75" x14ac:dyDescent="0.2"/>
  <cols>
    <col min="1" max="1" width="34" customWidth="1"/>
  </cols>
  <sheetData>
    <row r="1" spans="1:6" x14ac:dyDescent="0.2">
      <c r="A1" s="8" t="s">
        <v>172</v>
      </c>
    </row>
    <row r="2" spans="1:6" x14ac:dyDescent="0.2">
      <c r="A2" s="24"/>
    </row>
    <row r="3" spans="1:6" ht="15.75" x14ac:dyDescent="0.25">
      <c r="A3" s="47" t="s">
        <v>167</v>
      </c>
      <c r="B3" s="47"/>
      <c r="C3" s="47"/>
      <c r="D3" s="47"/>
      <c r="E3" s="47"/>
      <c r="F3" s="47"/>
    </row>
    <row r="5" spans="1:6" s="6" customFormat="1" ht="11.25" x14ac:dyDescent="0.2">
      <c r="A5" s="45"/>
      <c r="B5" s="9" t="s">
        <v>2</v>
      </c>
      <c r="C5" s="10" t="s">
        <v>3</v>
      </c>
      <c r="D5" s="9" t="s">
        <v>4</v>
      </c>
      <c r="E5" s="9" t="s">
        <v>5</v>
      </c>
      <c r="F5" s="9" t="s">
        <v>174</v>
      </c>
    </row>
    <row r="6" spans="1:6" s="6" customFormat="1" ht="11.25" x14ac:dyDescent="0.2">
      <c r="A6" s="46"/>
      <c r="B6" s="11" t="s">
        <v>10</v>
      </c>
      <c r="C6" s="12" t="s">
        <v>10</v>
      </c>
      <c r="D6" s="11" t="s">
        <v>10</v>
      </c>
      <c r="E6" s="11" t="s">
        <v>10</v>
      </c>
      <c r="F6" s="11" t="s">
        <v>10</v>
      </c>
    </row>
    <row r="7" spans="1:6" s="6" customFormat="1" ht="6" customHeight="1" x14ac:dyDescent="0.2">
      <c r="A7" s="15"/>
      <c r="B7" s="11"/>
      <c r="C7" s="12"/>
      <c r="D7" s="11"/>
      <c r="E7" s="11"/>
      <c r="F7" s="11"/>
    </row>
    <row r="8" spans="1:6" s="6" customFormat="1" ht="11.25" x14ac:dyDescent="0.2">
      <c r="A8" s="21" t="s">
        <v>168</v>
      </c>
      <c r="B8" s="22">
        <v>940</v>
      </c>
      <c r="C8" s="23">
        <v>1000</v>
      </c>
      <c r="D8" s="22">
        <v>927</v>
      </c>
      <c r="E8" s="22">
        <v>929</v>
      </c>
      <c r="F8" s="22">
        <v>1000</v>
      </c>
    </row>
    <row r="9" spans="1:6" s="7" customFormat="1" ht="11.25" x14ac:dyDescent="0.2">
      <c r="A9" s="4" t="s">
        <v>169</v>
      </c>
      <c r="B9" s="16">
        <v>1210</v>
      </c>
      <c r="C9" s="17">
        <v>938</v>
      </c>
      <c r="D9" s="16">
        <v>926</v>
      </c>
      <c r="E9" s="16">
        <v>1002</v>
      </c>
      <c r="F9" s="16">
        <v>996</v>
      </c>
    </row>
    <row r="10" spans="1:6" s="6" customFormat="1" ht="11.25" x14ac:dyDescent="0.2">
      <c r="A10" s="4" t="s">
        <v>170</v>
      </c>
      <c r="B10" s="16">
        <v>1150</v>
      </c>
      <c r="C10" s="17">
        <v>1011</v>
      </c>
      <c r="D10" s="16">
        <v>925</v>
      </c>
      <c r="E10" s="16">
        <v>931</v>
      </c>
      <c r="F10" s="16">
        <v>996</v>
      </c>
    </row>
    <row r="11" spans="1:6" s="6" customFormat="1" ht="11.25" x14ac:dyDescent="0.2">
      <c r="A11" s="2" t="s">
        <v>171</v>
      </c>
      <c r="B11" s="18">
        <v>1000</v>
      </c>
      <c r="C11" s="19">
        <v>927</v>
      </c>
      <c r="D11" s="18">
        <v>929</v>
      </c>
      <c r="E11" s="18">
        <v>1000</v>
      </c>
      <c r="F11" s="18">
        <v>1000</v>
      </c>
    </row>
    <row r="12" spans="1:6" x14ac:dyDescent="0.2">
      <c r="B12" s="20"/>
      <c r="C12" s="20"/>
      <c r="D12" s="20"/>
      <c r="E12" s="20"/>
      <c r="F12" s="20"/>
    </row>
  </sheetData>
  <mergeCells count="2">
    <mergeCell ref="A5:A6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9"/>
  <sheetViews>
    <sheetView showGridLines="0" tabSelected="1" zoomScaleNormal="100" zoomScaleSheetLayoutView="115" workbookViewId="0">
      <pane ySplit="7" topLeftCell="A83" activePane="bottomLeft" state="frozen"/>
      <selection sqref="A1:XFD1048576"/>
      <selection pane="bottomLeft" activeCell="B99" sqref="B99:H99"/>
    </sheetView>
  </sheetViews>
  <sheetFormatPr defaultRowHeight="11.25" x14ac:dyDescent="0.2"/>
  <cols>
    <col min="1" max="1" width="46.140625" style="1" customWidth="1"/>
    <col min="2" max="7" width="9.28515625" style="13" customWidth="1"/>
    <col min="8" max="8" width="11" style="14" bestFit="1" customWidth="1"/>
    <col min="9" max="16384" width="9.140625" style="1"/>
  </cols>
  <sheetData>
    <row r="1" spans="1:8" x14ac:dyDescent="0.2">
      <c r="A1" s="8" t="s">
        <v>173</v>
      </c>
      <c r="B1" s="1"/>
      <c r="C1" s="1"/>
      <c r="D1" s="1"/>
      <c r="E1" s="1"/>
      <c r="F1" s="1"/>
      <c r="G1" s="1"/>
      <c r="H1" s="1"/>
    </row>
    <row r="2" spans="1:8" x14ac:dyDescent="0.2">
      <c r="A2" s="8"/>
      <c r="B2" s="1"/>
      <c r="C2" s="1"/>
      <c r="D2" s="1"/>
      <c r="E2" s="1"/>
      <c r="F2" s="1"/>
      <c r="G2" s="1"/>
      <c r="H2" s="1"/>
    </row>
    <row r="3" spans="1:8" x14ac:dyDescent="0.2">
      <c r="A3" s="50" t="s">
        <v>0</v>
      </c>
      <c r="B3" s="50"/>
      <c r="C3" s="50"/>
      <c r="D3" s="50"/>
      <c r="E3" s="50"/>
      <c r="F3" s="50"/>
      <c r="G3" s="50"/>
      <c r="H3" s="50"/>
    </row>
    <row r="4" spans="1:8" x14ac:dyDescent="0.2">
      <c r="B4" s="1"/>
      <c r="C4" s="1"/>
      <c r="D4" s="1"/>
      <c r="E4" s="1"/>
      <c r="F4" s="1"/>
      <c r="G4" s="1"/>
      <c r="H4" s="1"/>
    </row>
    <row r="5" spans="1:8" x14ac:dyDescent="0.2">
      <c r="A5" s="48" t="s">
        <v>1</v>
      </c>
      <c r="B5" s="28" t="s">
        <v>2</v>
      </c>
      <c r="C5" s="28" t="s">
        <v>3</v>
      </c>
      <c r="D5" s="29" t="s">
        <v>3</v>
      </c>
      <c r="E5" s="28" t="s">
        <v>4</v>
      </c>
      <c r="F5" s="28" t="s">
        <v>5</v>
      </c>
      <c r="G5" s="28" t="s">
        <v>174</v>
      </c>
      <c r="H5" s="30" t="s">
        <v>6</v>
      </c>
    </row>
    <row r="6" spans="1:8" ht="22.5" x14ac:dyDescent="0.2">
      <c r="A6" s="49"/>
      <c r="B6" s="31" t="s">
        <v>7</v>
      </c>
      <c r="C6" s="31" t="s">
        <v>8</v>
      </c>
      <c r="D6" s="32" t="s">
        <v>9</v>
      </c>
      <c r="E6" s="31" t="s">
        <v>9</v>
      </c>
      <c r="F6" s="31" t="s">
        <v>9</v>
      </c>
      <c r="G6" s="31" t="s">
        <v>9</v>
      </c>
      <c r="H6" s="33" t="s">
        <v>175</v>
      </c>
    </row>
    <row r="7" spans="1:8" x14ac:dyDescent="0.2">
      <c r="A7" s="49"/>
      <c r="B7" s="34" t="s">
        <v>10</v>
      </c>
      <c r="C7" s="34" t="s">
        <v>10</v>
      </c>
      <c r="D7" s="35" t="s">
        <v>10</v>
      </c>
      <c r="E7" s="34" t="s">
        <v>10</v>
      </c>
      <c r="F7" s="34" t="s">
        <v>10</v>
      </c>
      <c r="G7" s="34" t="s">
        <v>10</v>
      </c>
      <c r="H7" s="36" t="s">
        <v>10</v>
      </c>
    </row>
    <row r="8" spans="1:8" s="6" customFormat="1" x14ac:dyDescent="0.2">
      <c r="A8" s="2" t="s">
        <v>176</v>
      </c>
      <c r="B8" s="37"/>
      <c r="C8" s="37"/>
      <c r="D8" s="38"/>
      <c r="E8" s="37"/>
      <c r="F8" s="37"/>
      <c r="G8" s="37"/>
      <c r="H8" s="39"/>
    </row>
    <row r="9" spans="1:8" s="7" customFormat="1" x14ac:dyDescent="0.2">
      <c r="A9" s="4" t="s">
        <v>11</v>
      </c>
      <c r="B9" s="5">
        <v>0.5</v>
      </c>
      <c r="C9" s="5">
        <v>1</v>
      </c>
      <c r="D9" s="25">
        <v>1</v>
      </c>
      <c r="E9" s="5">
        <v>0</v>
      </c>
      <c r="F9" s="5">
        <v>0</v>
      </c>
      <c r="G9" s="5">
        <v>0</v>
      </c>
      <c r="H9" s="3">
        <f t="shared" ref="H9:H14" si="0">SUM(D9:G9)</f>
        <v>1</v>
      </c>
    </row>
    <row r="10" spans="1:8" s="6" customFormat="1" x14ac:dyDescent="0.2">
      <c r="A10" s="4" t="s">
        <v>12</v>
      </c>
      <c r="B10" s="5">
        <v>0.125</v>
      </c>
      <c r="C10" s="5">
        <v>6.7</v>
      </c>
      <c r="D10" s="25">
        <v>6</v>
      </c>
      <c r="E10" s="5">
        <v>1.4</v>
      </c>
      <c r="F10" s="5">
        <v>4.5</v>
      </c>
      <c r="G10" s="5">
        <v>4</v>
      </c>
      <c r="H10" s="3">
        <f t="shared" si="0"/>
        <v>15.9</v>
      </c>
    </row>
    <row r="11" spans="1:8" s="6" customFormat="1" x14ac:dyDescent="0.2">
      <c r="A11" s="4" t="s">
        <v>13</v>
      </c>
      <c r="B11" s="5">
        <v>49.9</v>
      </c>
      <c r="C11" s="5">
        <v>0</v>
      </c>
      <c r="D11" s="25">
        <v>0</v>
      </c>
      <c r="E11" s="5">
        <v>0</v>
      </c>
      <c r="F11" s="5">
        <v>0</v>
      </c>
      <c r="G11" s="5">
        <v>0</v>
      </c>
      <c r="H11" s="3">
        <f t="shared" si="0"/>
        <v>0</v>
      </c>
    </row>
    <row r="12" spans="1:8" s="6" customFormat="1" x14ac:dyDescent="0.2">
      <c r="A12" s="4" t="s">
        <v>14</v>
      </c>
      <c r="B12" s="5">
        <v>1</v>
      </c>
      <c r="C12" s="5">
        <v>0</v>
      </c>
      <c r="D12" s="25">
        <v>0</v>
      </c>
      <c r="E12" s="5">
        <v>0</v>
      </c>
      <c r="F12" s="5">
        <v>0</v>
      </c>
      <c r="G12" s="5">
        <v>0</v>
      </c>
      <c r="H12" s="3">
        <f t="shared" si="0"/>
        <v>0</v>
      </c>
    </row>
    <row r="13" spans="1:8" s="6" customFormat="1" ht="22.5" x14ac:dyDescent="0.2">
      <c r="A13" s="4" t="s">
        <v>177</v>
      </c>
      <c r="B13" s="5">
        <v>1.5</v>
      </c>
      <c r="C13" s="5">
        <v>4.9000000000000004</v>
      </c>
      <c r="D13" s="25">
        <v>4.8</v>
      </c>
      <c r="E13" s="5">
        <v>5.0999999999999996</v>
      </c>
      <c r="F13" s="5">
        <v>0</v>
      </c>
      <c r="G13" s="5">
        <v>0</v>
      </c>
      <c r="H13" s="3">
        <f t="shared" si="0"/>
        <v>9.9</v>
      </c>
    </row>
    <row r="14" spans="1:8" s="6" customFormat="1" x14ac:dyDescent="0.2">
      <c r="A14" s="2" t="s">
        <v>15</v>
      </c>
      <c r="B14" s="3">
        <v>52.9</v>
      </c>
      <c r="C14" s="3">
        <v>12.6</v>
      </c>
      <c r="D14" s="26">
        <v>11.8</v>
      </c>
      <c r="E14" s="3">
        <v>6.53</v>
      </c>
      <c r="F14" s="3">
        <v>4.5</v>
      </c>
      <c r="G14" s="3">
        <v>4</v>
      </c>
      <c r="H14" s="3">
        <f t="shared" si="0"/>
        <v>26.8</v>
      </c>
    </row>
    <row r="15" spans="1:8" s="6" customFormat="1" ht="12" customHeight="1" x14ac:dyDescent="0.2">
      <c r="A15" s="40"/>
      <c r="B15" s="5"/>
      <c r="C15" s="5"/>
      <c r="D15" s="25"/>
      <c r="E15" s="5"/>
      <c r="F15" s="5"/>
      <c r="G15" s="5"/>
      <c r="H15" s="3"/>
    </row>
    <row r="16" spans="1:8" s="6" customFormat="1" ht="12" customHeight="1" x14ac:dyDescent="0.2">
      <c r="A16" s="2" t="s">
        <v>16</v>
      </c>
      <c r="B16" s="5"/>
      <c r="C16" s="5"/>
      <c r="D16" s="25"/>
      <c r="E16" s="5"/>
      <c r="F16" s="5"/>
      <c r="G16" s="5"/>
      <c r="H16" s="3"/>
    </row>
    <row r="17" spans="1:8" s="7" customFormat="1" x14ac:dyDescent="0.2">
      <c r="A17" s="2" t="s">
        <v>17</v>
      </c>
      <c r="B17" s="5"/>
      <c r="C17" s="5"/>
      <c r="D17" s="25"/>
      <c r="E17" s="5"/>
      <c r="F17" s="5"/>
      <c r="G17" s="5"/>
      <c r="H17" s="3"/>
    </row>
    <row r="18" spans="1:8" s="7" customFormat="1" x14ac:dyDescent="0.2">
      <c r="A18" s="4" t="s">
        <v>18</v>
      </c>
      <c r="B18" s="5">
        <v>25.6</v>
      </c>
      <c r="C18" s="5">
        <v>30.41</v>
      </c>
      <c r="D18" s="25">
        <v>30.41</v>
      </c>
      <c r="E18" s="5">
        <v>34</v>
      </c>
      <c r="F18" s="5">
        <v>34.6</v>
      </c>
      <c r="G18" s="5">
        <v>35.299999999999997</v>
      </c>
      <c r="H18" s="3">
        <f t="shared" ref="H18:H60" si="1">SUM(D18:G18)</f>
        <v>134.30000000000001</v>
      </c>
    </row>
    <row r="19" spans="1:8" s="7" customFormat="1" x14ac:dyDescent="0.2">
      <c r="A19" s="4" t="s">
        <v>19</v>
      </c>
      <c r="B19" s="5">
        <f>ROUND(0.024,0)</f>
        <v>0</v>
      </c>
      <c r="C19" s="5">
        <v>1.8</v>
      </c>
      <c r="D19" s="25">
        <v>1.9</v>
      </c>
      <c r="E19" s="5">
        <v>1.8</v>
      </c>
      <c r="F19" s="5">
        <v>1.8</v>
      </c>
      <c r="G19" s="5">
        <v>1.81</v>
      </c>
      <c r="H19" s="3">
        <f t="shared" si="1"/>
        <v>7.3</v>
      </c>
    </row>
    <row r="20" spans="1:8" s="7" customFormat="1" x14ac:dyDescent="0.2">
      <c r="A20" s="4" t="s">
        <v>21</v>
      </c>
      <c r="B20" s="5">
        <v>1.5</v>
      </c>
      <c r="C20" s="5">
        <v>2.75</v>
      </c>
      <c r="D20" s="25">
        <v>2.75</v>
      </c>
      <c r="E20" s="5">
        <v>2.75</v>
      </c>
      <c r="F20" s="5">
        <v>1.2</v>
      </c>
      <c r="G20" s="5">
        <v>0</v>
      </c>
      <c r="H20" s="3">
        <f t="shared" si="1"/>
        <v>6.7</v>
      </c>
    </row>
    <row r="21" spans="1:8" s="6" customFormat="1" x14ac:dyDescent="0.2">
      <c r="A21" s="4" t="s">
        <v>20</v>
      </c>
      <c r="B21" s="5">
        <v>37.799999999999997</v>
      </c>
      <c r="C21" s="5">
        <v>25.9</v>
      </c>
      <c r="D21" s="25">
        <v>26</v>
      </c>
      <c r="E21" s="5">
        <v>26.7</v>
      </c>
      <c r="F21" s="5">
        <v>27.2</v>
      </c>
      <c r="G21" s="5">
        <v>28.1</v>
      </c>
      <c r="H21" s="3">
        <f t="shared" si="1"/>
        <v>108</v>
      </c>
    </row>
    <row r="22" spans="1:8" s="6" customFormat="1" x14ac:dyDescent="0.2">
      <c r="A22" s="4" t="s">
        <v>22</v>
      </c>
      <c r="B22" s="5">
        <v>1.1000000000000001</v>
      </c>
      <c r="C22" s="5">
        <v>5.0999999999999996</v>
      </c>
      <c r="D22" s="25">
        <v>4.0999999999999996</v>
      </c>
      <c r="E22" s="5">
        <v>3.5</v>
      </c>
      <c r="F22" s="5">
        <v>2.6</v>
      </c>
      <c r="G22" s="5">
        <v>0</v>
      </c>
      <c r="H22" s="3">
        <f t="shared" si="1"/>
        <v>10.199999999999999</v>
      </c>
    </row>
    <row r="23" spans="1:8" s="6" customFormat="1" x14ac:dyDescent="0.2">
      <c r="A23" s="4" t="s">
        <v>178</v>
      </c>
      <c r="B23" s="5">
        <f>ROUND(0.025,0)</f>
        <v>0</v>
      </c>
      <c r="C23" s="5">
        <v>1.3</v>
      </c>
      <c r="D23" s="25">
        <v>1.04</v>
      </c>
      <c r="E23" s="5">
        <v>1</v>
      </c>
      <c r="F23" s="5">
        <v>0</v>
      </c>
      <c r="G23" s="5">
        <v>0</v>
      </c>
      <c r="H23" s="3">
        <f t="shared" si="1"/>
        <v>2</v>
      </c>
    </row>
    <row r="24" spans="1:8" s="6" customFormat="1" x14ac:dyDescent="0.2">
      <c r="A24" s="4" t="s">
        <v>23</v>
      </c>
      <c r="B24" s="5">
        <v>0</v>
      </c>
      <c r="C24" s="5">
        <v>1.7</v>
      </c>
      <c r="D24" s="25">
        <v>1.7</v>
      </c>
      <c r="E24" s="5">
        <v>1.8</v>
      </c>
      <c r="F24" s="5">
        <v>2</v>
      </c>
      <c r="G24" s="5">
        <v>2</v>
      </c>
      <c r="H24" s="3">
        <f t="shared" si="1"/>
        <v>7.5</v>
      </c>
    </row>
    <row r="25" spans="1:8" s="7" customFormat="1" x14ac:dyDescent="0.2">
      <c r="A25" s="4" t="s">
        <v>24</v>
      </c>
      <c r="B25" s="5">
        <v>11.9</v>
      </c>
      <c r="C25" s="5">
        <v>13</v>
      </c>
      <c r="D25" s="25">
        <v>13</v>
      </c>
      <c r="E25" s="5">
        <v>14</v>
      </c>
      <c r="F25" s="5">
        <v>14</v>
      </c>
      <c r="G25" s="5">
        <v>14</v>
      </c>
      <c r="H25" s="3">
        <f t="shared" si="1"/>
        <v>55</v>
      </c>
    </row>
    <row r="26" spans="1:8" s="6" customFormat="1" x14ac:dyDescent="0.2">
      <c r="A26" s="4" t="s">
        <v>25</v>
      </c>
      <c r="B26" s="5">
        <v>0.7</v>
      </c>
      <c r="C26" s="5">
        <v>0.5</v>
      </c>
      <c r="D26" s="25">
        <v>0.76500000000000001</v>
      </c>
      <c r="E26" s="5">
        <v>0</v>
      </c>
      <c r="F26" s="5">
        <v>0</v>
      </c>
      <c r="G26" s="5">
        <v>0</v>
      </c>
      <c r="H26" s="3">
        <f t="shared" si="1"/>
        <v>0.8</v>
      </c>
    </row>
    <row r="27" spans="1:8" s="6" customFormat="1" x14ac:dyDescent="0.2">
      <c r="A27" s="4" t="s">
        <v>26</v>
      </c>
      <c r="B27" s="5">
        <v>0.4</v>
      </c>
      <c r="C27" s="5">
        <v>0.3</v>
      </c>
      <c r="D27" s="25">
        <v>0.4</v>
      </c>
      <c r="E27" s="5">
        <v>0.25</v>
      </c>
      <c r="F27" s="5">
        <v>0</v>
      </c>
      <c r="G27" s="5">
        <v>0</v>
      </c>
      <c r="H27" s="3">
        <f t="shared" si="1"/>
        <v>0.7</v>
      </c>
    </row>
    <row r="28" spans="1:8" s="6" customFormat="1" x14ac:dyDescent="0.2">
      <c r="A28" s="4" t="s">
        <v>27</v>
      </c>
      <c r="B28" s="5">
        <v>2.5</v>
      </c>
      <c r="C28" s="5">
        <v>6.84</v>
      </c>
      <c r="D28" s="25">
        <v>6.84</v>
      </c>
      <c r="E28" s="5">
        <v>7.33</v>
      </c>
      <c r="F28" s="5">
        <v>7.33</v>
      </c>
      <c r="G28" s="5">
        <v>0</v>
      </c>
      <c r="H28" s="3">
        <f t="shared" si="1"/>
        <v>21.5</v>
      </c>
    </row>
    <row r="29" spans="1:8" s="6" customFormat="1" x14ac:dyDescent="0.2">
      <c r="A29" s="4" t="s">
        <v>179</v>
      </c>
      <c r="B29" s="5">
        <f>ROUND(0.015,0)</f>
        <v>0</v>
      </c>
      <c r="C29" s="5">
        <v>0</v>
      </c>
      <c r="D29" s="25">
        <f>ROUND(0.035,0)</f>
        <v>0</v>
      </c>
      <c r="E29" s="5">
        <v>0</v>
      </c>
      <c r="F29" s="5">
        <v>0</v>
      </c>
      <c r="G29" s="5">
        <v>0</v>
      </c>
      <c r="H29" s="3">
        <f t="shared" si="1"/>
        <v>0</v>
      </c>
    </row>
    <row r="30" spans="1:8" s="6" customFormat="1" x14ac:dyDescent="0.2">
      <c r="A30" s="4" t="s">
        <v>180</v>
      </c>
      <c r="B30" s="5">
        <v>0</v>
      </c>
      <c r="C30" s="5">
        <v>0</v>
      </c>
      <c r="D30" s="25">
        <v>1.5</v>
      </c>
      <c r="E30" s="5">
        <v>0</v>
      </c>
      <c r="F30" s="5">
        <v>0</v>
      </c>
      <c r="G30" s="5">
        <v>0</v>
      </c>
      <c r="H30" s="3">
        <f t="shared" si="1"/>
        <v>1.5</v>
      </c>
    </row>
    <row r="31" spans="1:8" s="6" customFormat="1" x14ac:dyDescent="0.2">
      <c r="A31" s="4" t="s">
        <v>181</v>
      </c>
      <c r="B31" s="5">
        <v>0</v>
      </c>
      <c r="C31" s="5">
        <v>0</v>
      </c>
      <c r="D31" s="25">
        <v>3</v>
      </c>
      <c r="E31" s="5">
        <v>5</v>
      </c>
      <c r="F31" s="5">
        <v>7</v>
      </c>
      <c r="G31" s="5">
        <v>5</v>
      </c>
      <c r="H31" s="3">
        <f t="shared" si="1"/>
        <v>20</v>
      </c>
    </row>
    <row r="32" spans="1:8" s="6" customFormat="1" x14ac:dyDescent="0.2">
      <c r="A32" s="4" t="s">
        <v>182</v>
      </c>
      <c r="B32" s="5">
        <v>2.1</v>
      </c>
      <c r="C32" s="5">
        <v>0</v>
      </c>
      <c r="D32" s="25">
        <v>0</v>
      </c>
      <c r="E32" s="5">
        <v>0</v>
      </c>
      <c r="F32" s="5">
        <v>0</v>
      </c>
      <c r="G32" s="5">
        <v>0</v>
      </c>
      <c r="H32" s="3">
        <f t="shared" si="1"/>
        <v>0</v>
      </c>
    </row>
    <row r="33" spans="1:8" s="6" customFormat="1" x14ac:dyDescent="0.2">
      <c r="A33" s="4" t="s">
        <v>183</v>
      </c>
      <c r="B33" s="5">
        <v>0.6</v>
      </c>
      <c r="C33" s="5">
        <v>0</v>
      </c>
      <c r="D33" s="25">
        <v>0</v>
      </c>
      <c r="E33" s="5">
        <v>0</v>
      </c>
      <c r="F33" s="5">
        <v>0</v>
      </c>
      <c r="G33" s="5">
        <v>0</v>
      </c>
      <c r="H33" s="3">
        <f t="shared" si="1"/>
        <v>0</v>
      </c>
    </row>
    <row r="34" spans="1:8" s="6" customFormat="1" x14ac:dyDescent="0.2">
      <c r="A34" s="4" t="s">
        <v>184</v>
      </c>
      <c r="B34" s="5">
        <v>0</v>
      </c>
      <c r="C34" s="5">
        <v>0.5</v>
      </c>
      <c r="D34" s="25">
        <v>0.6</v>
      </c>
      <c r="E34" s="5">
        <v>0.6</v>
      </c>
      <c r="F34" s="5">
        <v>0.6</v>
      </c>
      <c r="G34" s="5">
        <v>0.6</v>
      </c>
      <c r="H34" s="3">
        <f t="shared" si="1"/>
        <v>2.4</v>
      </c>
    </row>
    <row r="35" spans="1:8" s="6" customFormat="1" x14ac:dyDescent="0.2">
      <c r="A35" s="4" t="s">
        <v>185</v>
      </c>
      <c r="B35" s="5">
        <v>0</v>
      </c>
      <c r="C35" s="5">
        <v>4.3</v>
      </c>
      <c r="D35" s="25">
        <v>4.3</v>
      </c>
      <c r="E35" s="5">
        <v>6.7</v>
      </c>
      <c r="F35" s="5">
        <v>0</v>
      </c>
      <c r="G35" s="5">
        <v>0</v>
      </c>
      <c r="H35" s="3">
        <f t="shared" si="1"/>
        <v>11</v>
      </c>
    </row>
    <row r="36" spans="1:8" s="6" customFormat="1" x14ac:dyDescent="0.2">
      <c r="A36" s="4" t="s">
        <v>28</v>
      </c>
      <c r="B36" s="5">
        <v>3.2949999999999999</v>
      </c>
      <c r="C36" s="5">
        <v>3.3</v>
      </c>
      <c r="D36" s="25">
        <v>3.3</v>
      </c>
      <c r="E36" s="5">
        <v>3.3</v>
      </c>
      <c r="F36" s="5">
        <v>3.3</v>
      </c>
      <c r="G36" s="5">
        <v>0</v>
      </c>
      <c r="H36" s="3">
        <f t="shared" si="1"/>
        <v>9.9</v>
      </c>
    </row>
    <row r="37" spans="1:8" s="6" customFormat="1" x14ac:dyDescent="0.2">
      <c r="A37" s="4" t="s">
        <v>29</v>
      </c>
      <c r="B37" s="5">
        <v>0.3</v>
      </c>
      <c r="C37" s="5">
        <v>1.3</v>
      </c>
      <c r="D37" s="25">
        <v>1.3</v>
      </c>
      <c r="E37" s="5">
        <v>1.3</v>
      </c>
      <c r="F37" s="5">
        <v>1.3</v>
      </c>
      <c r="G37" s="5">
        <v>0</v>
      </c>
      <c r="H37" s="3">
        <f t="shared" si="1"/>
        <v>3.9</v>
      </c>
    </row>
    <row r="38" spans="1:8" s="6" customFormat="1" x14ac:dyDescent="0.2">
      <c r="A38" s="4" t="s">
        <v>30</v>
      </c>
      <c r="B38" s="5">
        <v>10.9</v>
      </c>
      <c r="C38" s="5">
        <v>11.2</v>
      </c>
      <c r="D38" s="25">
        <v>15.6</v>
      </c>
      <c r="E38" s="5">
        <v>11</v>
      </c>
      <c r="F38" s="5">
        <v>2.83</v>
      </c>
      <c r="G38" s="5">
        <v>0</v>
      </c>
      <c r="H38" s="3">
        <f t="shared" si="1"/>
        <v>29.4</v>
      </c>
    </row>
    <row r="39" spans="1:8" s="6" customFormat="1" x14ac:dyDescent="0.2">
      <c r="A39" s="4" t="s">
        <v>31</v>
      </c>
      <c r="B39" s="5">
        <v>0.2</v>
      </c>
      <c r="C39" s="5">
        <v>0.2</v>
      </c>
      <c r="D39" s="25">
        <v>0.2</v>
      </c>
      <c r="E39" s="5">
        <v>0.2</v>
      </c>
      <c r="F39" s="5">
        <v>0.2</v>
      </c>
      <c r="G39" s="5">
        <v>0</v>
      </c>
      <c r="H39" s="3">
        <f t="shared" si="1"/>
        <v>0.6</v>
      </c>
    </row>
    <row r="40" spans="1:8" s="6" customFormat="1" x14ac:dyDescent="0.2">
      <c r="A40" s="4" t="s">
        <v>32</v>
      </c>
      <c r="B40" s="5">
        <v>4.0999999999999996</v>
      </c>
      <c r="C40" s="5">
        <v>0</v>
      </c>
      <c r="D40" s="25">
        <v>0</v>
      </c>
      <c r="E40" s="5">
        <v>0</v>
      </c>
      <c r="F40" s="5">
        <v>0</v>
      </c>
      <c r="G40" s="5">
        <v>0</v>
      </c>
      <c r="H40" s="3">
        <f t="shared" si="1"/>
        <v>0</v>
      </c>
    </row>
    <row r="41" spans="1:8" s="6" customFormat="1" x14ac:dyDescent="0.2">
      <c r="A41" s="4" t="s">
        <v>33</v>
      </c>
      <c r="B41" s="5">
        <v>0.5</v>
      </c>
      <c r="C41" s="5">
        <v>0.8</v>
      </c>
      <c r="D41" s="25">
        <v>0.9</v>
      </c>
      <c r="E41" s="5">
        <v>0.7</v>
      </c>
      <c r="F41" s="5">
        <v>0.5</v>
      </c>
      <c r="G41" s="5">
        <v>0</v>
      </c>
      <c r="H41" s="3">
        <f t="shared" si="1"/>
        <v>2.1</v>
      </c>
    </row>
    <row r="42" spans="1:8" s="6" customFormat="1" x14ac:dyDescent="0.2">
      <c r="A42" s="4" t="s">
        <v>34</v>
      </c>
      <c r="B42" s="5">
        <v>0.2</v>
      </c>
      <c r="C42" s="5">
        <v>0.2</v>
      </c>
      <c r="D42" s="25">
        <v>0.2</v>
      </c>
      <c r="E42" s="5">
        <v>0.2</v>
      </c>
      <c r="F42" s="5">
        <v>0.2</v>
      </c>
      <c r="G42" s="5">
        <v>0</v>
      </c>
      <c r="H42" s="3">
        <f t="shared" si="1"/>
        <v>0.6</v>
      </c>
    </row>
    <row r="43" spans="1:8" s="6" customFormat="1" x14ac:dyDescent="0.2">
      <c r="A43" s="4" t="s">
        <v>35</v>
      </c>
      <c r="B43" s="5">
        <v>0.6</v>
      </c>
      <c r="C43" s="5">
        <v>0.8</v>
      </c>
      <c r="D43" s="25">
        <v>0.9</v>
      </c>
      <c r="E43" s="5">
        <v>0.9</v>
      </c>
      <c r="F43" s="5">
        <v>0.8</v>
      </c>
      <c r="G43" s="5">
        <v>0</v>
      </c>
      <c r="H43" s="3">
        <f t="shared" si="1"/>
        <v>2.6</v>
      </c>
    </row>
    <row r="44" spans="1:8" s="6" customFormat="1" x14ac:dyDescent="0.2">
      <c r="A44" s="4" t="s">
        <v>186</v>
      </c>
      <c r="B44" s="5">
        <v>0</v>
      </c>
      <c r="C44" s="5">
        <v>0</v>
      </c>
      <c r="D44" s="25">
        <v>0.4</v>
      </c>
      <c r="E44" s="5">
        <v>5.7</v>
      </c>
      <c r="F44" s="5">
        <v>7.7</v>
      </c>
      <c r="G44" s="5">
        <v>8</v>
      </c>
      <c r="H44" s="3">
        <f t="shared" si="1"/>
        <v>21.8</v>
      </c>
    </row>
    <row r="45" spans="1:8" s="6" customFormat="1" x14ac:dyDescent="0.2">
      <c r="A45" s="4" t="s">
        <v>36</v>
      </c>
      <c r="B45" s="5">
        <v>9.3000000000000007</v>
      </c>
      <c r="C45" s="5">
        <v>10.6</v>
      </c>
      <c r="D45" s="25">
        <v>10.6</v>
      </c>
      <c r="E45" s="5">
        <v>0</v>
      </c>
      <c r="F45" s="5">
        <v>0</v>
      </c>
      <c r="G45" s="5">
        <v>0</v>
      </c>
      <c r="H45" s="3">
        <f t="shared" si="1"/>
        <v>10.6</v>
      </c>
    </row>
    <row r="46" spans="1:8" s="6" customFormat="1" x14ac:dyDescent="0.2">
      <c r="A46" s="4" t="s">
        <v>37</v>
      </c>
      <c r="B46" s="5">
        <v>0.185</v>
      </c>
      <c r="C46" s="5">
        <v>0.4</v>
      </c>
      <c r="D46" s="25">
        <v>0.4</v>
      </c>
      <c r="E46" s="5">
        <v>0</v>
      </c>
      <c r="F46" s="5">
        <v>0</v>
      </c>
      <c r="G46" s="5">
        <v>0</v>
      </c>
      <c r="H46" s="3">
        <f t="shared" si="1"/>
        <v>0.4</v>
      </c>
    </row>
    <row r="47" spans="1:8" s="6" customFormat="1" ht="22.5" x14ac:dyDescent="0.2">
      <c r="A47" s="4" t="s">
        <v>187</v>
      </c>
      <c r="B47" s="5">
        <v>0</v>
      </c>
      <c r="C47" s="5">
        <v>0</v>
      </c>
      <c r="D47" s="25">
        <v>0.34499999999999997</v>
      </c>
      <c r="E47" s="5">
        <v>0.73499999999999999</v>
      </c>
      <c r="F47" s="5">
        <v>2.4</v>
      </c>
      <c r="G47" s="5">
        <v>2.42</v>
      </c>
      <c r="H47" s="3">
        <f t="shared" si="1"/>
        <v>5.9</v>
      </c>
    </row>
    <row r="48" spans="1:8" s="6" customFormat="1" x14ac:dyDescent="0.2">
      <c r="A48" s="4" t="s">
        <v>38</v>
      </c>
      <c r="B48" s="5">
        <v>0.6</v>
      </c>
      <c r="C48" s="5">
        <v>1.2</v>
      </c>
      <c r="D48" s="25">
        <v>0.8</v>
      </c>
      <c r="E48" s="5">
        <v>2.1</v>
      </c>
      <c r="F48" s="5">
        <v>0</v>
      </c>
      <c r="G48" s="5">
        <v>0</v>
      </c>
      <c r="H48" s="3">
        <f t="shared" si="1"/>
        <v>2.9</v>
      </c>
    </row>
    <row r="49" spans="1:8" s="6" customFormat="1" x14ac:dyDescent="0.2">
      <c r="A49" s="4" t="s">
        <v>39</v>
      </c>
      <c r="B49" s="5">
        <v>1.1000000000000001</v>
      </c>
      <c r="C49" s="5">
        <v>2.5</v>
      </c>
      <c r="D49" s="25">
        <v>2.8</v>
      </c>
      <c r="E49" s="5">
        <v>8</v>
      </c>
      <c r="F49" s="5">
        <v>0</v>
      </c>
      <c r="G49" s="5">
        <v>0</v>
      </c>
      <c r="H49" s="3">
        <f t="shared" si="1"/>
        <v>10.8</v>
      </c>
    </row>
    <row r="50" spans="1:8" s="6" customFormat="1" ht="22.5" x14ac:dyDescent="0.2">
      <c r="A50" s="4" t="s">
        <v>188</v>
      </c>
      <c r="B50" s="5">
        <v>0.9</v>
      </c>
      <c r="C50" s="5">
        <v>0.8</v>
      </c>
      <c r="D50" s="25">
        <v>0</v>
      </c>
      <c r="E50" s="5">
        <v>0</v>
      </c>
      <c r="F50" s="5">
        <v>0</v>
      </c>
      <c r="G50" s="5">
        <v>0</v>
      </c>
      <c r="H50" s="3">
        <f t="shared" si="1"/>
        <v>0</v>
      </c>
    </row>
    <row r="51" spans="1:8" s="6" customFormat="1" x14ac:dyDescent="0.2">
      <c r="A51" s="4" t="s">
        <v>189</v>
      </c>
      <c r="B51" s="5">
        <v>0</v>
      </c>
      <c r="C51" s="5">
        <v>0.6</v>
      </c>
      <c r="D51" s="25">
        <v>0.6</v>
      </c>
      <c r="E51" s="5">
        <v>0.24</v>
      </c>
      <c r="F51" s="5">
        <v>0</v>
      </c>
      <c r="G51" s="5">
        <v>0</v>
      </c>
      <c r="H51" s="3">
        <f t="shared" si="1"/>
        <v>0.8</v>
      </c>
    </row>
    <row r="52" spans="1:8" s="6" customFormat="1" x14ac:dyDescent="0.2">
      <c r="A52" s="4" t="s">
        <v>190</v>
      </c>
      <c r="B52" s="5">
        <v>0</v>
      </c>
      <c r="C52" s="5">
        <v>3.5</v>
      </c>
      <c r="D52" s="25">
        <v>3.5</v>
      </c>
      <c r="E52" s="5">
        <v>5.5</v>
      </c>
      <c r="F52" s="5">
        <v>5.5</v>
      </c>
      <c r="G52" s="5">
        <v>5.5</v>
      </c>
      <c r="H52" s="3">
        <f t="shared" si="1"/>
        <v>20</v>
      </c>
    </row>
    <row r="53" spans="1:8" s="6" customFormat="1" x14ac:dyDescent="0.2">
      <c r="A53" s="4" t="s">
        <v>191</v>
      </c>
      <c r="B53" s="5">
        <v>0.1</v>
      </c>
      <c r="C53" s="5">
        <v>12.47</v>
      </c>
      <c r="D53" s="25">
        <v>9.1</v>
      </c>
      <c r="E53" s="5">
        <v>13.3</v>
      </c>
      <c r="F53" s="5">
        <v>7.5</v>
      </c>
      <c r="G53" s="5">
        <v>0</v>
      </c>
      <c r="H53" s="3">
        <f t="shared" si="1"/>
        <v>29.9</v>
      </c>
    </row>
    <row r="54" spans="1:8" s="7" customFormat="1" x14ac:dyDescent="0.2">
      <c r="A54" s="4" t="s">
        <v>40</v>
      </c>
      <c r="B54" s="5">
        <v>0.6</v>
      </c>
      <c r="C54" s="5">
        <v>0.6</v>
      </c>
      <c r="D54" s="25">
        <v>0.1</v>
      </c>
      <c r="E54" s="5">
        <v>0</v>
      </c>
      <c r="F54" s="5">
        <v>0</v>
      </c>
      <c r="G54" s="5">
        <v>0</v>
      </c>
      <c r="H54" s="3">
        <f t="shared" si="1"/>
        <v>0.1</v>
      </c>
    </row>
    <row r="55" spans="1:8" s="7" customFormat="1" x14ac:dyDescent="0.2">
      <c r="A55" s="4" t="s">
        <v>41</v>
      </c>
      <c r="B55" s="5">
        <v>0.9</v>
      </c>
      <c r="C55" s="5">
        <v>2.65</v>
      </c>
      <c r="D55" s="25">
        <v>2.2000000000000002</v>
      </c>
      <c r="E55" s="5">
        <v>3</v>
      </c>
      <c r="F55" s="5">
        <v>4</v>
      </c>
      <c r="G55" s="5">
        <v>0</v>
      </c>
      <c r="H55" s="3">
        <f t="shared" si="1"/>
        <v>9.1999999999999993</v>
      </c>
    </row>
    <row r="56" spans="1:8" s="7" customFormat="1" x14ac:dyDescent="0.2">
      <c r="A56" s="4" t="s">
        <v>42</v>
      </c>
      <c r="B56" s="5">
        <v>11.3</v>
      </c>
      <c r="C56" s="5">
        <v>11.6</v>
      </c>
      <c r="D56" s="25">
        <v>11.6</v>
      </c>
      <c r="E56" s="5">
        <v>10</v>
      </c>
      <c r="F56" s="5">
        <v>10</v>
      </c>
      <c r="G56" s="5">
        <v>10</v>
      </c>
      <c r="H56" s="3">
        <f t="shared" si="1"/>
        <v>41.6</v>
      </c>
    </row>
    <row r="57" spans="1:8" s="6" customFormat="1" x14ac:dyDescent="0.2">
      <c r="A57" s="4" t="s">
        <v>43</v>
      </c>
      <c r="B57" s="5">
        <v>1.9</v>
      </c>
      <c r="C57" s="5">
        <v>0</v>
      </c>
      <c r="D57" s="25">
        <v>0.4</v>
      </c>
      <c r="E57" s="5">
        <v>0.8</v>
      </c>
      <c r="F57" s="5">
        <v>0</v>
      </c>
      <c r="G57" s="5">
        <v>0</v>
      </c>
      <c r="H57" s="3">
        <f t="shared" si="1"/>
        <v>1.2</v>
      </c>
    </row>
    <row r="58" spans="1:8" s="7" customFormat="1" x14ac:dyDescent="0.2">
      <c r="A58" s="4" t="s">
        <v>44</v>
      </c>
      <c r="B58" s="5">
        <v>1.8</v>
      </c>
      <c r="C58" s="5">
        <v>2.1</v>
      </c>
      <c r="D58" s="25">
        <v>2.2999999999999998</v>
      </c>
      <c r="E58" s="5">
        <v>1.075</v>
      </c>
      <c r="F58" s="5">
        <v>1</v>
      </c>
      <c r="G58" s="5">
        <v>5.7</v>
      </c>
      <c r="H58" s="3">
        <f t="shared" si="1"/>
        <v>10.1</v>
      </c>
    </row>
    <row r="59" spans="1:8" s="6" customFormat="1" x14ac:dyDescent="0.2">
      <c r="A59" s="4" t="s">
        <v>45</v>
      </c>
      <c r="B59" s="5">
        <v>1</v>
      </c>
      <c r="C59" s="5">
        <v>1</v>
      </c>
      <c r="D59" s="25">
        <v>1</v>
      </c>
      <c r="E59" s="5">
        <v>1</v>
      </c>
      <c r="F59" s="5">
        <v>1</v>
      </c>
      <c r="G59" s="5">
        <v>1</v>
      </c>
      <c r="H59" s="3">
        <f t="shared" si="1"/>
        <v>4</v>
      </c>
    </row>
    <row r="60" spans="1:8" s="6" customFormat="1" x14ac:dyDescent="0.2">
      <c r="A60" s="2" t="s">
        <v>46</v>
      </c>
      <c r="B60" s="3">
        <v>133.69999999999999</v>
      </c>
      <c r="C60" s="3">
        <v>162.4</v>
      </c>
      <c r="D60" s="26">
        <v>166.8</v>
      </c>
      <c r="E60" s="3">
        <v>174.6</v>
      </c>
      <c r="F60" s="3">
        <v>146.69999999999999</v>
      </c>
      <c r="G60" s="3">
        <v>119.3</v>
      </c>
      <c r="H60" s="3">
        <f t="shared" si="1"/>
        <v>607.4</v>
      </c>
    </row>
    <row r="61" spans="1:8" s="6" customFormat="1" x14ac:dyDescent="0.2">
      <c r="A61" s="2" t="s">
        <v>47</v>
      </c>
      <c r="B61" s="37"/>
      <c r="C61" s="37"/>
      <c r="D61" s="38"/>
      <c r="E61" s="37"/>
      <c r="F61" s="37"/>
      <c r="G61" s="37"/>
      <c r="H61" s="39"/>
    </row>
    <row r="62" spans="1:8" x14ac:dyDescent="0.2">
      <c r="A62" s="4" t="s">
        <v>192</v>
      </c>
      <c r="B62" s="5">
        <v>0.25</v>
      </c>
      <c r="C62" s="5">
        <v>0.1</v>
      </c>
      <c r="D62" s="25">
        <v>0.1</v>
      </c>
      <c r="E62" s="5">
        <v>0.05</v>
      </c>
      <c r="F62" s="5">
        <v>0</v>
      </c>
      <c r="G62" s="5">
        <v>0</v>
      </c>
      <c r="H62" s="3">
        <v>0.2</v>
      </c>
    </row>
    <row r="63" spans="1:8" x14ac:dyDescent="0.2">
      <c r="A63" s="4" t="s">
        <v>193</v>
      </c>
      <c r="B63" s="5">
        <v>0.8</v>
      </c>
      <c r="C63" s="5">
        <v>2.13</v>
      </c>
      <c r="D63" s="25">
        <v>2.8</v>
      </c>
      <c r="E63" s="5">
        <v>2.2000000000000002</v>
      </c>
      <c r="F63" s="5">
        <v>2.2999999999999998</v>
      </c>
      <c r="G63" s="5">
        <v>0</v>
      </c>
      <c r="H63" s="3">
        <v>7.2</v>
      </c>
    </row>
    <row r="64" spans="1:8" x14ac:dyDescent="0.2">
      <c r="A64" s="4" t="s">
        <v>48</v>
      </c>
      <c r="B64" s="5">
        <v>0</v>
      </c>
      <c r="C64" s="5">
        <v>0.1</v>
      </c>
      <c r="D64" s="25">
        <v>0.1</v>
      </c>
      <c r="E64" s="5">
        <v>0.9</v>
      </c>
      <c r="F64" s="5">
        <v>0.97499999999999998</v>
      </c>
      <c r="G64" s="5">
        <v>1.4950000000000001</v>
      </c>
      <c r="H64" s="3">
        <v>3.5</v>
      </c>
    </row>
    <row r="65" spans="1:8" x14ac:dyDescent="0.2">
      <c r="A65" s="4" t="s">
        <v>49</v>
      </c>
      <c r="B65" s="5">
        <v>1</v>
      </c>
      <c r="C65" s="5">
        <v>1.25</v>
      </c>
      <c r="D65" s="25">
        <v>1.25</v>
      </c>
      <c r="E65" s="5">
        <v>1.25</v>
      </c>
      <c r="F65" s="5">
        <v>0.5</v>
      </c>
      <c r="G65" s="5">
        <v>0</v>
      </c>
      <c r="H65" s="3">
        <v>3</v>
      </c>
    </row>
    <row r="66" spans="1:8" x14ac:dyDescent="0.2">
      <c r="A66" s="4" t="s">
        <v>50</v>
      </c>
      <c r="B66" s="5">
        <v>10.08</v>
      </c>
      <c r="C66" s="5">
        <v>10.3</v>
      </c>
      <c r="D66" s="25">
        <v>10.5</v>
      </c>
      <c r="E66" s="5">
        <v>10.7</v>
      </c>
      <c r="F66" s="5">
        <v>11.01</v>
      </c>
      <c r="G66" s="5">
        <v>11.285</v>
      </c>
      <c r="H66" s="3">
        <v>43.5</v>
      </c>
    </row>
    <row r="67" spans="1:8" x14ac:dyDescent="0.2">
      <c r="A67" s="4" t="s">
        <v>51</v>
      </c>
      <c r="B67" s="5">
        <v>4</v>
      </c>
      <c r="C67" s="5">
        <v>4</v>
      </c>
      <c r="D67" s="25">
        <v>4</v>
      </c>
      <c r="E67" s="5">
        <v>0</v>
      </c>
      <c r="F67" s="5">
        <v>0</v>
      </c>
      <c r="G67" s="5">
        <v>0</v>
      </c>
      <c r="H67" s="3">
        <v>4</v>
      </c>
    </row>
    <row r="68" spans="1:8" x14ac:dyDescent="0.2">
      <c r="A68" s="4" t="s">
        <v>52</v>
      </c>
      <c r="B68" s="3">
        <v>2.6</v>
      </c>
      <c r="C68" s="3">
        <v>0</v>
      </c>
      <c r="D68" s="26">
        <v>0</v>
      </c>
      <c r="E68" s="3">
        <v>0</v>
      </c>
      <c r="F68" s="3">
        <v>0</v>
      </c>
      <c r="G68" s="3">
        <v>0</v>
      </c>
      <c r="H68" s="3">
        <v>0</v>
      </c>
    </row>
    <row r="69" spans="1:8" x14ac:dyDescent="0.2">
      <c r="A69" s="4" t="s">
        <v>194</v>
      </c>
      <c r="B69" s="5">
        <v>0</v>
      </c>
      <c r="C69" s="5">
        <v>0</v>
      </c>
      <c r="D69" s="25">
        <v>0.3</v>
      </c>
      <c r="E69" s="5">
        <v>0.2</v>
      </c>
      <c r="F69" s="5">
        <v>0</v>
      </c>
      <c r="G69" s="5">
        <v>0</v>
      </c>
      <c r="H69" s="3">
        <v>0.5</v>
      </c>
    </row>
    <row r="70" spans="1:8" x14ac:dyDescent="0.2">
      <c r="A70" s="4" t="s">
        <v>53</v>
      </c>
      <c r="B70" s="5">
        <v>8.1999999999999993</v>
      </c>
      <c r="C70" s="5">
        <v>8.1</v>
      </c>
      <c r="D70" s="25">
        <v>8.19</v>
      </c>
      <c r="E70" s="5">
        <v>0</v>
      </c>
      <c r="F70" s="5">
        <v>0</v>
      </c>
      <c r="G70" s="5">
        <v>0</v>
      </c>
      <c r="H70" s="3">
        <v>8.1999999999999993</v>
      </c>
    </row>
    <row r="71" spans="1:8" x14ac:dyDescent="0.2">
      <c r="A71" s="4" t="s">
        <v>54</v>
      </c>
      <c r="B71" s="5">
        <v>0.3</v>
      </c>
      <c r="C71" s="5">
        <v>0</v>
      </c>
      <c r="D71" s="25">
        <v>0</v>
      </c>
      <c r="E71" s="5">
        <v>0</v>
      </c>
      <c r="F71" s="5">
        <v>0</v>
      </c>
      <c r="G71" s="5">
        <v>0</v>
      </c>
      <c r="H71" s="3">
        <v>0</v>
      </c>
    </row>
    <row r="72" spans="1:8" x14ac:dyDescent="0.2">
      <c r="A72" s="4" t="s">
        <v>195</v>
      </c>
      <c r="B72" s="5">
        <v>1.4</v>
      </c>
      <c r="C72" s="5">
        <v>1.5</v>
      </c>
      <c r="D72" s="25">
        <v>1.6</v>
      </c>
      <c r="E72" s="5">
        <v>1.5</v>
      </c>
      <c r="F72" s="5">
        <v>1.5</v>
      </c>
      <c r="G72" s="5">
        <v>0</v>
      </c>
      <c r="H72" s="3">
        <v>4.5999999999999996</v>
      </c>
    </row>
    <row r="73" spans="1:8" x14ac:dyDescent="0.2">
      <c r="A73" s="4" t="s">
        <v>196</v>
      </c>
      <c r="B73" s="5">
        <v>0</v>
      </c>
      <c r="C73" s="5">
        <v>5.3</v>
      </c>
      <c r="D73" s="25">
        <v>5.3</v>
      </c>
      <c r="E73" s="5">
        <v>2.7</v>
      </c>
      <c r="F73" s="5">
        <v>3.4</v>
      </c>
      <c r="G73" s="5">
        <v>3.5</v>
      </c>
      <c r="H73" s="3">
        <v>14.9</v>
      </c>
    </row>
    <row r="74" spans="1:8" x14ac:dyDescent="0.2">
      <c r="A74" s="4" t="s">
        <v>197</v>
      </c>
      <c r="B74" s="5">
        <v>0</v>
      </c>
      <c r="C74" s="5">
        <v>4.5999999999999996</v>
      </c>
      <c r="D74" s="25">
        <v>4.5999999999999996</v>
      </c>
      <c r="E74" s="5">
        <v>2.1</v>
      </c>
      <c r="F74" s="5">
        <v>3.1</v>
      </c>
      <c r="G74" s="5">
        <v>3.2</v>
      </c>
      <c r="H74" s="3">
        <v>13</v>
      </c>
    </row>
    <row r="75" spans="1:8" x14ac:dyDescent="0.2">
      <c r="A75" s="4" t="s">
        <v>55</v>
      </c>
      <c r="B75" s="3">
        <v>2.5</v>
      </c>
      <c r="C75" s="3">
        <v>0</v>
      </c>
      <c r="D75" s="26">
        <v>0</v>
      </c>
      <c r="E75" s="3">
        <v>0</v>
      </c>
      <c r="F75" s="3">
        <v>0</v>
      </c>
      <c r="G75" s="3">
        <v>0</v>
      </c>
      <c r="H75" s="3">
        <v>0</v>
      </c>
    </row>
    <row r="76" spans="1:8" x14ac:dyDescent="0.2">
      <c r="A76" s="4" t="s">
        <v>56</v>
      </c>
      <c r="B76" s="5">
        <v>0.6</v>
      </c>
      <c r="C76" s="5">
        <v>0.8</v>
      </c>
      <c r="D76" s="25">
        <v>1</v>
      </c>
      <c r="E76" s="5">
        <v>0.8</v>
      </c>
      <c r="F76" s="5">
        <v>0.8</v>
      </c>
      <c r="G76" s="5">
        <v>0</v>
      </c>
      <c r="H76" s="3">
        <v>2.6</v>
      </c>
    </row>
    <row r="77" spans="1:8" x14ac:dyDescent="0.2">
      <c r="A77" s="2" t="s">
        <v>57</v>
      </c>
      <c r="B77" s="3">
        <v>31.7</v>
      </c>
      <c r="C77" s="3">
        <v>38.200000000000003</v>
      </c>
      <c r="D77" s="26">
        <v>39.700000000000003</v>
      </c>
      <c r="E77" s="3">
        <v>22.4</v>
      </c>
      <c r="F77" s="3">
        <v>23.5</v>
      </c>
      <c r="G77" s="3">
        <v>19.48</v>
      </c>
      <c r="H77" s="3">
        <v>105.1</v>
      </c>
    </row>
    <row r="78" spans="1:8" x14ac:dyDescent="0.2">
      <c r="A78" s="2"/>
      <c r="B78" s="5"/>
      <c r="C78" s="5"/>
      <c r="D78" s="25"/>
      <c r="E78" s="5"/>
      <c r="F78" s="5"/>
      <c r="G78" s="5"/>
      <c r="H78" s="3"/>
    </row>
    <row r="79" spans="1:8" x14ac:dyDescent="0.2">
      <c r="A79" s="2" t="s">
        <v>58</v>
      </c>
      <c r="B79" s="5"/>
      <c r="C79" s="5"/>
      <c r="D79" s="25"/>
      <c r="E79" s="5"/>
      <c r="F79" s="5"/>
      <c r="G79" s="5"/>
      <c r="H79" s="3"/>
    </row>
    <row r="80" spans="1:8" ht="22.5" x14ac:dyDescent="0.2">
      <c r="A80" s="4" t="s">
        <v>59</v>
      </c>
      <c r="B80" s="5">
        <v>13.484999999999999</v>
      </c>
      <c r="C80" s="5">
        <v>15</v>
      </c>
      <c r="D80" s="25">
        <v>15.1</v>
      </c>
      <c r="E80" s="5">
        <v>15</v>
      </c>
      <c r="F80" s="5">
        <v>15</v>
      </c>
      <c r="G80" s="5">
        <v>0</v>
      </c>
      <c r="H80" s="3">
        <v>45.1</v>
      </c>
    </row>
    <row r="81" spans="1:8" x14ac:dyDescent="0.2">
      <c r="A81" s="4" t="s">
        <v>60</v>
      </c>
      <c r="B81" s="5">
        <v>1.37</v>
      </c>
      <c r="C81" s="5">
        <v>1.425</v>
      </c>
      <c r="D81" s="25">
        <v>1.425</v>
      </c>
      <c r="E81" s="5">
        <v>1.5</v>
      </c>
      <c r="F81" s="5">
        <v>0</v>
      </c>
      <c r="G81" s="5">
        <v>0</v>
      </c>
      <c r="H81" s="3">
        <v>2.9</v>
      </c>
    </row>
    <row r="82" spans="1:8" x14ac:dyDescent="0.2">
      <c r="A82" s="4" t="s">
        <v>61</v>
      </c>
      <c r="B82" s="3">
        <v>0</v>
      </c>
      <c r="C82" s="3">
        <v>1.2</v>
      </c>
      <c r="D82" s="26">
        <v>1.2</v>
      </c>
      <c r="E82" s="3">
        <v>1.2</v>
      </c>
      <c r="F82" s="3">
        <v>1.2</v>
      </c>
      <c r="G82" s="3">
        <v>1.2</v>
      </c>
      <c r="H82" s="3">
        <v>4.5999999999999996</v>
      </c>
    </row>
    <row r="83" spans="1:8" ht="22.5" x14ac:dyDescent="0.2">
      <c r="A83" s="4" t="s">
        <v>198</v>
      </c>
      <c r="B83" s="5">
        <v>1.1000000000000001</v>
      </c>
      <c r="C83" s="5">
        <v>1.6</v>
      </c>
      <c r="D83" s="25">
        <v>1.2</v>
      </c>
      <c r="E83" s="5">
        <v>2.1</v>
      </c>
      <c r="F83" s="5">
        <v>1.5</v>
      </c>
      <c r="G83" s="5">
        <v>0</v>
      </c>
      <c r="H83" s="3">
        <v>4.8</v>
      </c>
    </row>
    <row r="84" spans="1:8" ht="22.5" x14ac:dyDescent="0.2">
      <c r="A84" s="4" t="s">
        <v>199</v>
      </c>
      <c r="B84" s="5">
        <v>0.5</v>
      </c>
      <c r="C84" s="5">
        <v>1.3149999999999999</v>
      </c>
      <c r="D84" s="25">
        <v>1.3149999999999999</v>
      </c>
      <c r="E84" s="5">
        <v>1.7</v>
      </c>
      <c r="F84" s="5">
        <v>1.06</v>
      </c>
      <c r="G84" s="5">
        <v>0</v>
      </c>
      <c r="H84" s="3">
        <v>4.0999999999999996</v>
      </c>
    </row>
    <row r="85" spans="1:8" x14ac:dyDescent="0.2">
      <c r="A85" s="4" t="s">
        <v>62</v>
      </c>
      <c r="B85" s="5">
        <v>0.9</v>
      </c>
      <c r="C85" s="5">
        <v>2.5</v>
      </c>
      <c r="D85" s="25">
        <v>2.6</v>
      </c>
      <c r="E85" s="5">
        <v>3</v>
      </c>
      <c r="F85" s="5">
        <v>1.7</v>
      </c>
      <c r="G85" s="5">
        <v>0</v>
      </c>
      <c r="H85" s="3">
        <v>7.2</v>
      </c>
    </row>
    <row r="86" spans="1:8" x14ac:dyDescent="0.2">
      <c r="A86" s="4" t="s">
        <v>63</v>
      </c>
      <c r="B86" s="5">
        <v>6.8</v>
      </c>
      <c r="C86" s="5">
        <v>5.63</v>
      </c>
      <c r="D86" s="25">
        <v>5.7</v>
      </c>
      <c r="E86" s="5">
        <v>5.63</v>
      </c>
      <c r="F86" s="5">
        <v>0</v>
      </c>
      <c r="G86" s="5">
        <v>0</v>
      </c>
      <c r="H86" s="3">
        <v>11.3</v>
      </c>
    </row>
    <row r="87" spans="1:8" x14ac:dyDescent="0.2">
      <c r="A87" s="4" t="s">
        <v>64</v>
      </c>
      <c r="B87" s="5">
        <v>2.4</v>
      </c>
      <c r="C87" s="5">
        <v>0</v>
      </c>
      <c r="D87" s="25">
        <v>0.5</v>
      </c>
      <c r="E87" s="5">
        <v>0</v>
      </c>
      <c r="F87" s="5">
        <v>0</v>
      </c>
      <c r="G87" s="5">
        <v>0</v>
      </c>
      <c r="H87" s="3">
        <v>0.5</v>
      </c>
    </row>
    <row r="88" spans="1:8" x14ac:dyDescent="0.2">
      <c r="A88" s="4" t="s">
        <v>65</v>
      </c>
      <c r="B88" s="5">
        <v>0</v>
      </c>
      <c r="C88" s="5">
        <v>1.3</v>
      </c>
      <c r="D88" s="25">
        <v>1.6</v>
      </c>
      <c r="E88" s="5">
        <v>0.7</v>
      </c>
      <c r="F88" s="5">
        <v>0</v>
      </c>
      <c r="G88" s="5">
        <v>0</v>
      </c>
      <c r="H88" s="3">
        <v>2.2999999999999998</v>
      </c>
    </row>
    <row r="89" spans="1:8" x14ac:dyDescent="0.2">
      <c r="A89" s="4" t="s">
        <v>66</v>
      </c>
      <c r="B89" s="3">
        <v>2</v>
      </c>
      <c r="C89" s="3">
        <v>1.8</v>
      </c>
      <c r="D89" s="26">
        <v>2</v>
      </c>
      <c r="E89" s="3">
        <v>1.8</v>
      </c>
      <c r="F89" s="3">
        <v>1.6</v>
      </c>
      <c r="G89" s="3">
        <v>1.3</v>
      </c>
      <c r="H89" s="3">
        <v>6.7</v>
      </c>
    </row>
    <row r="90" spans="1:8" x14ac:dyDescent="0.2">
      <c r="A90" s="4" t="s">
        <v>67</v>
      </c>
      <c r="B90" s="5">
        <v>6.4</v>
      </c>
      <c r="C90" s="5">
        <v>0.6</v>
      </c>
      <c r="D90" s="25">
        <v>2.9</v>
      </c>
      <c r="E90" s="5">
        <v>0</v>
      </c>
      <c r="F90" s="5">
        <v>0</v>
      </c>
      <c r="G90" s="5">
        <v>0</v>
      </c>
      <c r="H90" s="3">
        <v>2.9</v>
      </c>
    </row>
    <row r="91" spans="1:8" x14ac:dyDescent="0.2">
      <c r="A91" s="4" t="s">
        <v>68</v>
      </c>
      <c r="B91" s="5">
        <v>0.51500000000000001</v>
      </c>
      <c r="C91" s="5">
        <v>5.5</v>
      </c>
      <c r="D91" s="25">
        <v>10.9</v>
      </c>
      <c r="E91" s="5">
        <v>0</v>
      </c>
      <c r="F91" s="5">
        <v>0</v>
      </c>
      <c r="G91" s="5">
        <v>0</v>
      </c>
      <c r="H91" s="3">
        <v>10.9</v>
      </c>
    </row>
    <row r="92" spans="1:8" x14ac:dyDescent="0.2">
      <c r="A92" s="2" t="s">
        <v>69</v>
      </c>
      <c r="B92" s="3">
        <v>35.6</v>
      </c>
      <c r="C92" s="3">
        <v>37.700000000000003</v>
      </c>
      <c r="D92" s="26">
        <v>46.3</v>
      </c>
      <c r="E92" s="3">
        <v>32.6</v>
      </c>
      <c r="F92" s="3">
        <v>21.9</v>
      </c>
      <c r="G92" s="3">
        <v>2.5</v>
      </c>
      <c r="H92" s="3">
        <v>103.3</v>
      </c>
    </row>
    <row r="93" spans="1:8" x14ac:dyDescent="0.2">
      <c r="A93" s="2"/>
      <c r="B93" s="5"/>
      <c r="C93" s="5"/>
      <c r="D93" s="25"/>
      <c r="E93" s="5"/>
      <c r="F93" s="5"/>
      <c r="G93" s="5"/>
      <c r="H93" s="3"/>
    </row>
    <row r="94" spans="1:8" x14ac:dyDescent="0.2">
      <c r="A94" s="2" t="s">
        <v>71</v>
      </c>
      <c r="B94" s="5"/>
      <c r="C94" s="5"/>
      <c r="D94" s="25"/>
      <c r="E94" s="5"/>
      <c r="F94" s="5"/>
      <c r="G94" s="5"/>
      <c r="H94" s="3"/>
    </row>
    <row r="95" spans="1:8" x14ac:dyDescent="0.2">
      <c r="A95" s="40" t="s">
        <v>71</v>
      </c>
      <c r="B95" s="5">
        <v>32.299999999999997</v>
      </c>
      <c r="C95" s="5">
        <v>21.3</v>
      </c>
      <c r="D95" s="25">
        <v>17.100000000000001</v>
      </c>
      <c r="E95" s="5">
        <v>14.15</v>
      </c>
      <c r="F95" s="5">
        <v>14</v>
      </c>
      <c r="G95" s="5">
        <v>12.5</v>
      </c>
      <c r="H95" s="3">
        <v>57.8</v>
      </c>
    </row>
    <row r="96" spans="1:8" x14ac:dyDescent="0.2">
      <c r="A96" s="2" t="s">
        <v>72</v>
      </c>
      <c r="B96" s="3">
        <v>32.299999999999997</v>
      </c>
      <c r="C96" s="3">
        <v>21.3</v>
      </c>
      <c r="D96" s="26">
        <v>17.100000000000001</v>
      </c>
      <c r="E96" s="3">
        <v>14.15</v>
      </c>
      <c r="F96" s="3">
        <v>14</v>
      </c>
      <c r="G96" s="3">
        <v>12.5</v>
      </c>
      <c r="H96" s="3">
        <v>57.8</v>
      </c>
    </row>
    <row r="97" spans="1:8" x14ac:dyDescent="0.2">
      <c r="A97" s="41"/>
      <c r="B97" s="5"/>
      <c r="C97" s="5"/>
      <c r="D97" s="25"/>
      <c r="E97" s="5"/>
      <c r="F97" s="5"/>
      <c r="G97" s="5"/>
      <c r="H97" s="3"/>
    </row>
    <row r="98" spans="1:8" x14ac:dyDescent="0.2">
      <c r="A98" s="2" t="s">
        <v>73</v>
      </c>
      <c r="B98" s="5"/>
      <c r="C98" s="5"/>
      <c r="D98" s="25"/>
      <c r="E98" s="5"/>
      <c r="F98" s="5"/>
      <c r="G98" s="5"/>
      <c r="H98" s="3"/>
    </row>
    <row r="99" spans="1:8" x14ac:dyDescent="0.2">
      <c r="A99" s="4" t="s">
        <v>73</v>
      </c>
      <c r="B99" s="5">
        <v>0</v>
      </c>
      <c r="C99" s="5">
        <v>16.899999999999999</v>
      </c>
      <c r="D99" s="25">
        <v>8.9350000000000005</v>
      </c>
      <c r="E99" s="5">
        <v>18.7</v>
      </c>
      <c r="F99" s="5">
        <v>21.27</v>
      </c>
      <c r="G99" s="5">
        <v>11.9</v>
      </c>
      <c r="H99" s="3">
        <v>60.7</v>
      </c>
    </row>
    <row r="100" spans="1:8" x14ac:dyDescent="0.2">
      <c r="A100" s="4" t="s">
        <v>200</v>
      </c>
      <c r="B100" s="5">
        <v>0</v>
      </c>
      <c r="C100" s="5">
        <v>21.5</v>
      </c>
      <c r="D100" s="25">
        <v>2</v>
      </c>
      <c r="E100" s="5">
        <v>21.5</v>
      </c>
      <c r="F100" s="5">
        <v>34</v>
      </c>
      <c r="G100" s="5">
        <v>19.5</v>
      </c>
      <c r="H100" s="3">
        <v>77</v>
      </c>
    </row>
    <row r="101" spans="1:8" x14ac:dyDescent="0.2">
      <c r="A101" s="4" t="s">
        <v>201</v>
      </c>
      <c r="B101" s="5">
        <v>0</v>
      </c>
      <c r="C101" s="5">
        <v>3</v>
      </c>
      <c r="D101" s="25">
        <v>1.4</v>
      </c>
      <c r="E101" s="5">
        <v>2.2749999999999999</v>
      </c>
      <c r="F101" s="5">
        <v>2.1</v>
      </c>
      <c r="G101" s="5">
        <v>0</v>
      </c>
      <c r="H101" s="3">
        <v>5.8</v>
      </c>
    </row>
    <row r="102" spans="1:8" x14ac:dyDescent="0.2">
      <c r="A102" s="4" t="s">
        <v>202</v>
      </c>
      <c r="B102" s="5">
        <v>1.7</v>
      </c>
      <c r="C102" s="5">
        <v>5.7</v>
      </c>
      <c r="D102" s="25">
        <v>4.4000000000000004</v>
      </c>
      <c r="E102" s="5">
        <v>3.7</v>
      </c>
      <c r="F102" s="5">
        <v>2.8</v>
      </c>
      <c r="G102" s="5">
        <v>2.4</v>
      </c>
      <c r="H102" s="3">
        <v>13.3</v>
      </c>
    </row>
    <row r="103" spans="1:8" x14ac:dyDescent="0.2">
      <c r="A103" s="4" t="s">
        <v>203</v>
      </c>
      <c r="B103" s="5">
        <v>1.1000000000000001</v>
      </c>
      <c r="C103" s="5">
        <v>2.98</v>
      </c>
      <c r="D103" s="25">
        <v>2.8</v>
      </c>
      <c r="E103" s="5">
        <v>3.3</v>
      </c>
      <c r="F103" s="5">
        <v>2.8</v>
      </c>
      <c r="G103" s="5">
        <v>0</v>
      </c>
      <c r="H103" s="3">
        <v>8.9</v>
      </c>
    </row>
    <row r="104" spans="1:8" x14ac:dyDescent="0.2">
      <c r="A104" s="4" t="s">
        <v>204</v>
      </c>
      <c r="B104" s="5">
        <v>2.9</v>
      </c>
      <c r="C104" s="5">
        <v>6.5</v>
      </c>
      <c r="D104" s="25">
        <v>6.9</v>
      </c>
      <c r="E104" s="5">
        <v>7.5</v>
      </c>
      <c r="F104" s="5">
        <v>2.6949999999999998</v>
      </c>
      <c r="G104" s="5">
        <v>0</v>
      </c>
      <c r="H104" s="3">
        <v>17.100000000000001</v>
      </c>
    </row>
    <row r="105" spans="1:8" x14ac:dyDescent="0.2">
      <c r="A105" s="4" t="s">
        <v>205</v>
      </c>
      <c r="B105" s="5">
        <v>0.5</v>
      </c>
      <c r="C105" s="5">
        <v>3.5</v>
      </c>
      <c r="D105" s="25">
        <v>3.5</v>
      </c>
      <c r="E105" s="5">
        <v>3.645</v>
      </c>
      <c r="F105" s="5">
        <v>2.2999999999999998</v>
      </c>
      <c r="G105" s="5">
        <v>0</v>
      </c>
      <c r="H105" s="3">
        <v>9.5</v>
      </c>
    </row>
    <row r="106" spans="1:8" x14ac:dyDescent="0.2">
      <c r="A106" s="4" t="s">
        <v>206</v>
      </c>
      <c r="B106" s="5">
        <v>0</v>
      </c>
      <c r="C106" s="5">
        <v>6.3</v>
      </c>
      <c r="D106" s="25">
        <v>5.6</v>
      </c>
      <c r="E106" s="5">
        <v>9.66</v>
      </c>
      <c r="F106" s="5">
        <v>6.5</v>
      </c>
      <c r="G106" s="5">
        <v>3.8</v>
      </c>
      <c r="H106" s="3">
        <v>25.5</v>
      </c>
    </row>
    <row r="107" spans="1:8" x14ac:dyDescent="0.2">
      <c r="A107" s="4" t="s">
        <v>207</v>
      </c>
      <c r="B107" s="5">
        <v>0.85</v>
      </c>
      <c r="C107" s="5">
        <v>6.8</v>
      </c>
      <c r="D107" s="25">
        <v>4.2</v>
      </c>
      <c r="E107" s="5">
        <v>7.4</v>
      </c>
      <c r="F107" s="5">
        <v>7.5</v>
      </c>
      <c r="G107" s="5">
        <v>0</v>
      </c>
      <c r="H107" s="3">
        <v>19.2</v>
      </c>
    </row>
    <row r="108" spans="1:8" x14ac:dyDescent="0.2">
      <c r="A108" s="4" t="s">
        <v>208</v>
      </c>
      <c r="B108" s="5">
        <v>0</v>
      </c>
      <c r="C108" s="5">
        <v>2.2000000000000002</v>
      </c>
      <c r="D108" s="25">
        <v>2</v>
      </c>
      <c r="E108" s="5">
        <v>3.6</v>
      </c>
      <c r="F108" s="5">
        <v>0.4</v>
      </c>
      <c r="G108" s="5">
        <v>0</v>
      </c>
      <c r="H108" s="3">
        <v>6</v>
      </c>
    </row>
    <row r="109" spans="1:8" x14ac:dyDescent="0.2">
      <c r="A109" s="4" t="s">
        <v>209</v>
      </c>
      <c r="B109" s="5">
        <v>5.9</v>
      </c>
      <c r="C109" s="5">
        <v>15.6</v>
      </c>
      <c r="D109" s="25">
        <v>17.905000000000001</v>
      </c>
      <c r="E109" s="5">
        <v>9.9</v>
      </c>
      <c r="F109" s="5">
        <v>6.1</v>
      </c>
      <c r="G109" s="5">
        <v>0</v>
      </c>
      <c r="H109" s="3">
        <v>33.9</v>
      </c>
    </row>
    <row r="110" spans="1:8" x14ac:dyDescent="0.2">
      <c r="A110" s="4" t="s">
        <v>210</v>
      </c>
      <c r="B110" s="5">
        <v>2.1</v>
      </c>
      <c r="C110" s="5">
        <v>2.585</v>
      </c>
      <c r="D110" s="25">
        <v>3.9849999999999999</v>
      </c>
      <c r="E110" s="5">
        <v>2.2850000000000001</v>
      </c>
      <c r="F110" s="5">
        <v>1.6</v>
      </c>
      <c r="G110" s="5">
        <v>0</v>
      </c>
      <c r="H110" s="3">
        <v>7.9</v>
      </c>
    </row>
    <row r="111" spans="1:8" x14ac:dyDescent="0.2">
      <c r="A111" s="2" t="s">
        <v>73</v>
      </c>
      <c r="B111" s="3">
        <v>15.1</v>
      </c>
      <c r="C111" s="3">
        <v>93.5</v>
      </c>
      <c r="D111" s="26">
        <v>63.6</v>
      </c>
      <c r="E111" s="3">
        <v>93.5</v>
      </c>
      <c r="F111" s="3">
        <v>90.1</v>
      </c>
      <c r="G111" s="3">
        <v>37.6</v>
      </c>
      <c r="H111" s="3">
        <v>284.7</v>
      </c>
    </row>
    <row r="112" spans="1:8" x14ac:dyDescent="0.2">
      <c r="A112" s="2"/>
      <c r="B112" s="5"/>
      <c r="C112" s="5"/>
      <c r="D112" s="25"/>
      <c r="E112" s="5"/>
      <c r="F112" s="5"/>
      <c r="G112" s="5"/>
      <c r="H112" s="3"/>
    </row>
    <row r="113" spans="1:8" x14ac:dyDescent="0.2">
      <c r="A113" s="2" t="s">
        <v>74</v>
      </c>
      <c r="B113" s="3">
        <v>248.4</v>
      </c>
      <c r="C113" s="3">
        <v>353.1</v>
      </c>
      <c r="D113" s="26">
        <v>333.5</v>
      </c>
      <c r="E113" s="3">
        <v>337.2</v>
      </c>
      <c r="F113" s="3">
        <v>296.3</v>
      </c>
      <c r="G113" s="3">
        <v>191.4</v>
      </c>
      <c r="H113" s="3">
        <v>1158.4000000000001</v>
      </c>
    </row>
    <row r="114" spans="1:8" x14ac:dyDescent="0.2">
      <c r="A114" s="2"/>
      <c r="B114" s="5"/>
      <c r="C114" s="5"/>
      <c r="D114" s="25"/>
      <c r="E114" s="5"/>
      <c r="F114" s="5"/>
      <c r="G114" s="5"/>
      <c r="H114" s="3"/>
    </row>
    <row r="115" spans="1:8" x14ac:dyDescent="0.2">
      <c r="A115" s="2" t="s">
        <v>75</v>
      </c>
      <c r="B115" s="5"/>
      <c r="C115" s="5"/>
      <c r="D115" s="25"/>
      <c r="E115" s="5"/>
      <c r="F115" s="5"/>
      <c r="G115" s="5"/>
      <c r="H115" s="3"/>
    </row>
    <row r="116" spans="1:8" x14ac:dyDescent="0.2">
      <c r="A116" s="2" t="s">
        <v>76</v>
      </c>
      <c r="B116" s="5"/>
      <c r="C116" s="5"/>
      <c r="D116" s="25"/>
      <c r="E116" s="5"/>
      <c r="F116" s="5"/>
      <c r="G116" s="5"/>
      <c r="H116" s="3"/>
    </row>
    <row r="117" spans="1:8" x14ac:dyDescent="0.2">
      <c r="A117" s="4" t="s">
        <v>77</v>
      </c>
      <c r="B117" s="5">
        <v>13.5</v>
      </c>
      <c r="C117" s="5">
        <v>2.6</v>
      </c>
      <c r="D117" s="25">
        <v>4.4000000000000004</v>
      </c>
      <c r="E117" s="5">
        <v>3.1</v>
      </c>
      <c r="F117" s="5">
        <v>12.5</v>
      </c>
      <c r="G117" s="5">
        <v>0</v>
      </c>
      <c r="H117" s="3">
        <v>20</v>
      </c>
    </row>
    <row r="118" spans="1:8" x14ac:dyDescent="0.2">
      <c r="A118" s="2" t="s">
        <v>78</v>
      </c>
      <c r="B118" s="5">
        <v>13.5</v>
      </c>
      <c r="C118" s="5">
        <v>2.6</v>
      </c>
      <c r="D118" s="25">
        <v>4.4000000000000004</v>
      </c>
      <c r="E118" s="5">
        <v>3.1</v>
      </c>
      <c r="F118" s="5">
        <v>12.5</v>
      </c>
      <c r="G118" s="5">
        <v>0</v>
      </c>
      <c r="H118" s="3">
        <v>20</v>
      </c>
    </row>
    <row r="119" spans="1:8" x14ac:dyDescent="0.2">
      <c r="A119" s="2" t="s">
        <v>79</v>
      </c>
      <c r="B119" s="37"/>
      <c r="C119" s="37"/>
      <c r="D119" s="38"/>
      <c r="E119" s="37"/>
      <c r="F119" s="37"/>
      <c r="G119" s="37"/>
      <c r="H119" s="39"/>
    </row>
    <row r="120" spans="1:8" x14ac:dyDescent="0.2">
      <c r="A120" s="4" t="s">
        <v>80</v>
      </c>
      <c r="B120" s="5">
        <v>4.4000000000000004</v>
      </c>
      <c r="C120" s="5">
        <v>15</v>
      </c>
      <c r="D120" s="25">
        <v>20.2</v>
      </c>
      <c r="E120" s="5">
        <v>72.5</v>
      </c>
      <c r="F120" s="5">
        <v>90.8</v>
      </c>
      <c r="G120" s="5">
        <v>16.465</v>
      </c>
      <c r="H120" s="3">
        <v>199.9</v>
      </c>
    </row>
    <row r="121" spans="1:8" x14ac:dyDescent="0.2">
      <c r="A121" s="4" t="s">
        <v>81</v>
      </c>
      <c r="B121" s="5">
        <v>8</v>
      </c>
      <c r="C121" s="5">
        <v>1.8</v>
      </c>
      <c r="D121" s="25">
        <v>2.7149999999999999</v>
      </c>
      <c r="E121" s="5">
        <v>0</v>
      </c>
      <c r="F121" s="5">
        <v>0</v>
      </c>
      <c r="G121" s="5">
        <v>0</v>
      </c>
      <c r="H121" s="3">
        <v>2.7</v>
      </c>
    </row>
    <row r="122" spans="1:8" x14ac:dyDescent="0.2">
      <c r="A122" s="4" t="s">
        <v>82</v>
      </c>
      <c r="B122" s="5">
        <v>4.3</v>
      </c>
      <c r="C122" s="5">
        <v>5.3</v>
      </c>
      <c r="D122" s="25">
        <v>6.585</v>
      </c>
      <c r="E122" s="5">
        <v>0.3</v>
      </c>
      <c r="F122" s="5">
        <v>0</v>
      </c>
      <c r="G122" s="5">
        <v>0</v>
      </c>
      <c r="H122" s="3">
        <v>6.9</v>
      </c>
    </row>
    <row r="123" spans="1:8" x14ac:dyDescent="0.2">
      <c r="A123" s="4" t="s">
        <v>83</v>
      </c>
      <c r="B123" s="5">
        <v>105.8</v>
      </c>
      <c r="C123" s="5">
        <v>158.38499999999999</v>
      </c>
      <c r="D123" s="25">
        <v>154.80000000000001</v>
      </c>
      <c r="E123" s="5">
        <v>94.3</v>
      </c>
      <c r="F123" s="5">
        <v>122</v>
      </c>
      <c r="G123" s="5">
        <v>87.5</v>
      </c>
      <c r="H123" s="3">
        <v>458.6</v>
      </c>
    </row>
    <row r="124" spans="1:8" x14ac:dyDescent="0.2">
      <c r="A124" s="4" t="s">
        <v>84</v>
      </c>
      <c r="B124" s="5">
        <v>4.5</v>
      </c>
      <c r="C124" s="5">
        <v>19.7</v>
      </c>
      <c r="D124" s="25">
        <v>14.6</v>
      </c>
      <c r="E124" s="5">
        <v>7.4</v>
      </c>
      <c r="F124" s="5">
        <v>12</v>
      </c>
      <c r="G124" s="5">
        <v>34.15</v>
      </c>
      <c r="H124" s="3">
        <v>68.099999999999994</v>
      </c>
    </row>
    <row r="125" spans="1:8" x14ac:dyDescent="0.2">
      <c r="A125" s="4" t="s">
        <v>85</v>
      </c>
      <c r="B125" s="5">
        <v>0</v>
      </c>
      <c r="C125" s="5">
        <v>1.9</v>
      </c>
      <c r="D125" s="25">
        <v>2.2999999999999998</v>
      </c>
      <c r="E125" s="5">
        <v>0</v>
      </c>
      <c r="F125" s="5">
        <v>0</v>
      </c>
      <c r="G125" s="5">
        <v>0</v>
      </c>
      <c r="H125" s="3">
        <v>2.2999999999999998</v>
      </c>
    </row>
    <row r="126" spans="1:8" x14ac:dyDescent="0.2">
      <c r="A126" s="40" t="s">
        <v>86</v>
      </c>
      <c r="B126" s="5">
        <v>0.1</v>
      </c>
      <c r="C126" s="5">
        <v>5.25</v>
      </c>
      <c r="D126" s="25">
        <v>5.7</v>
      </c>
      <c r="E126" s="5">
        <v>0.25</v>
      </c>
      <c r="F126" s="5">
        <v>0</v>
      </c>
      <c r="G126" s="5">
        <v>0</v>
      </c>
      <c r="H126" s="3">
        <v>5.9</v>
      </c>
    </row>
    <row r="127" spans="1:8" x14ac:dyDescent="0.2">
      <c r="A127" s="2" t="s">
        <v>87</v>
      </c>
      <c r="B127" s="3">
        <v>127.1</v>
      </c>
      <c r="C127" s="3">
        <v>207.4</v>
      </c>
      <c r="D127" s="26">
        <v>206.8</v>
      </c>
      <c r="E127" s="3">
        <v>174.7</v>
      </c>
      <c r="F127" s="3">
        <v>224.8</v>
      </c>
      <c r="G127" s="3">
        <v>138.1</v>
      </c>
      <c r="H127" s="3">
        <v>744.4</v>
      </c>
    </row>
    <row r="128" spans="1:8" x14ac:dyDescent="0.2">
      <c r="A128" s="2"/>
      <c r="B128" s="5"/>
      <c r="C128" s="5"/>
      <c r="D128" s="25"/>
      <c r="E128" s="5"/>
      <c r="F128" s="5"/>
      <c r="G128" s="5"/>
      <c r="H128" s="3"/>
    </row>
    <row r="129" spans="1:8" x14ac:dyDescent="0.2">
      <c r="A129" s="2" t="s">
        <v>88</v>
      </c>
      <c r="B129" s="5"/>
      <c r="C129" s="5"/>
      <c r="D129" s="25"/>
      <c r="E129" s="5"/>
      <c r="F129" s="5"/>
      <c r="G129" s="5"/>
      <c r="H129" s="3"/>
    </row>
    <row r="130" spans="1:8" x14ac:dyDescent="0.2">
      <c r="A130" s="4" t="s">
        <v>89</v>
      </c>
      <c r="B130" s="5">
        <v>-4.4000000000000004</v>
      </c>
      <c r="C130" s="5">
        <v>51.5</v>
      </c>
      <c r="D130" s="25">
        <v>20.7</v>
      </c>
      <c r="E130" s="5">
        <v>32.4</v>
      </c>
      <c r="F130" s="5">
        <v>20.7</v>
      </c>
      <c r="G130" s="5">
        <v>3.8</v>
      </c>
      <c r="H130" s="3">
        <v>77.7</v>
      </c>
    </row>
    <row r="131" spans="1:8" x14ac:dyDescent="0.2">
      <c r="A131" s="4" t="s">
        <v>211</v>
      </c>
      <c r="B131" s="5">
        <v>0</v>
      </c>
      <c r="C131" s="5">
        <v>0</v>
      </c>
      <c r="D131" s="25">
        <v>18.285</v>
      </c>
      <c r="E131" s="5">
        <v>19.600000000000001</v>
      </c>
      <c r="F131" s="5">
        <v>25.4</v>
      </c>
      <c r="G131" s="5">
        <v>21.965</v>
      </c>
      <c r="H131" s="3">
        <v>85.3</v>
      </c>
    </row>
    <row r="132" spans="1:8" x14ac:dyDescent="0.2">
      <c r="A132" s="4" t="s">
        <v>212</v>
      </c>
      <c r="B132" s="5">
        <v>27.2</v>
      </c>
      <c r="C132" s="5">
        <v>0</v>
      </c>
      <c r="D132" s="25">
        <v>5.2</v>
      </c>
      <c r="E132" s="5">
        <v>0</v>
      </c>
      <c r="F132" s="5">
        <v>0</v>
      </c>
      <c r="G132" s="5">
        <v>0</v>
      </c>
      <c r="H132" s="3">
        <v>5.2</v>
      </c>
    </row>
    <row r="133" spans="1:8" x14ac:dyDescent="0.2">
      <c r="A133" s="4" t="s">
        <v>213</v>
      </c>
      <c r="B133" s="5">
        <v>0</v>
      </c>
      <c r="C133" s="5">
        <v>0</v>
      </c>
      <c r="D133" s="25">
        <v>5.1150000000000002</v>
      </c>
      <c r="E133" s="5">
        <v>11</v>
      </c>
      <c r="F133" s="5">
        <v>5</v>
      </c>
      <c r="G133" s="5">
        <v>0</v>
      </c>
      <c r="H133" s="3">
        <v>21.1</v>
      </c>
    </row>
    <row r="134" spans="1:8" x14ac:dyDescent="0.2">
      <c r="A134" s="2" t="s">
        <v>90</v>
      </c>
      <c r="B134" s="3">
        <v>22.8</v>
      </c>
      <c r="C134" s="3">
        <v>51.5</v>
      </c>
      <c r="D134" s="26">
        <v>49.3</v>
      </c>
      <c r="E134" s="3">
        <v>63.06</v>
      </c>
      <c r="F134" s="3">
        <v>51.1</v>
      </c>
      <c r="G134" s="3">
        <v>25.8</v>
      </c>
      <c r="H134" s="3">
        <v>189.2</v>
      </c>
    </row>
    <row r="135" spans="1:8" x14ac:dyDescent="0.2">
      <c r="A135" s="4"/>
      <c r="B135" s="5"/>
      <c r="C135" s="5"/>
      <c r="D135" s="25"/>
      <c r="E135" s="5"/>
      <c r="F135" s="5"/>
      <c r="G135" s="5"/>
      <c r="H135" s="3"/>
    </row>
    <row r="136" spans="1:8" x14ac:dyDescent="0.2">
      <c r="A136" s="2" t="s">
        <v>91</v>
      </c>
      <c r="B136" s="37"/>
      <c r="C136" s="37"/>
      <c r="D136" s="38"/>
      <c r="E136" s="37"/>
      <c r="F136" s="37"/>
      <c r="G136" s="37"/>
      <c r="H136" s="39"/>
    </row>
    <row r="137" spans="1:8" x14ac:dyDescent="0.2">
      <c r="A137" s="4" t="s">
        <v>92</v>
      </c>
      <c r="B137" s="5">
        <v>2.7250000000000001</v>
      </c>
      <c r="C137" s="5">
        <v>4.8</v>
      </c>
      <c r="D137" s="25">
        <v>4.2</v>
      </c>
      <c r="E137" s="5">
        <v>6</v>
      </c>
      <c r="F137" s="5">
        <v>0</v>
      </c>
      <c r="G137" s="5">
        <v>0</v>
      </c>
      <c r="H137" s="3">
        <v>10.199999999999999</v>
      </c>
    </row>
    <row r="138" spans="1:8" x14ac:dyDescent="0.2">
      <c r="A138" s="2" t="s">
        <v>93</v>
      </c>
      <c r="B138" s="3">
        <v>2.7250000000000001</v>
      </c>
      <c r="C138" s="3">
        <v>4.8</v>
      </c>
      <c r="D138" s="26">
        <v>4.2</v>
      </c>
      <c r="E138" s="3">
        <v>6</v>
      </c>
      <c r="F138" s="3">
        <v>0</v>
      </c>
      <c r="G138" s="3">
        <v>0</v>
      </c>
      <c r="H138" s="3">
        <v>10.199999999999999</v>
      </c>
    </row>
    <row r="139" spans="1:8" x14ac:dyDescent="0.2">
      <c r="A139" s="4"/>
      <c r="B139" s="5"/>
      <c r="C139" s="5"/>
      <c r="D139" s="25"/>
      <c r="E139" s="5"/>
      <c r="F139" s="5"/>
      <c r="G139" s="5"/>
      <c r="H139" s="3"/>
    </row>
    <row r="140" spans="1:8" x14ac:dyDescent="0.2">
      <c r="A140" s="2" t="s">
        <v>94</v>
      </c>
      <c r="B140" s="5"/>
      <c r="C140" s="5"/>
      <c r="D140" s="25"/>
      <c r="E140" s="5"/>
      <c r="F140" s="5"/>
      <c r="G140" s="5"/>
      <c r="H140" s="3"/>
    </row>
    <row r="141" spans="1:8" x14ac:dyDescent="0.2">
      <c r="A141" s="4" t="s">
        <v>95</v>
      </c>
      <c r="B141" s="5">
        <v>0</v>
      </c>
      <c r="C141" s="5">
        <v>10</v>
      </c>
      <c r="D141" s="25">
        <v>10</v>
      </c>
      <c r="E141" s="5">
        <v>0</v>
      </c>
      <c r="F141" s="5">
        <v>0</v>
      </c>
      <c r="G141" s="5">
        <v>0</v>
      </c>
      <c r="H141" s="3">
        <v>10</v>
      </c>
    </row>
    <row r="142" spans="1:8" x14ac:dyDescent="0.2">
      <c r="A142" s="4" t="s">
        <v>96</v>
      </c>
      <c r="B142" s="5">
        <v>18.5</v>
      </c>
      <c r="C142" s="5">
        <v>13.5</v>
      </c>
      <c r="D142" s="25">
        <v>8.5</v>
      </c>
      <c r="E142" s="5">
        <v>5.9</v>
      </c>
      <c r="F142" s="5">
        <v>0</v>
      </c>
      <c r="G142" s="5">
        <v>0</v>
      </c>
      <c r="H142" s="3">
        <v>14.4</v>
      </c>
    </row>
    <row r="143" spans="1:8" x14ac:dyDescent="0.2">
      <c r="A143" s="4" t="s">
        <v>97</v>
      </c>
      <c r="B143" s="5">
        <v>2.6</v>
      </c>
      <c r="C143" s="5">
        <v>2.9</v>
      </c>
      <c r="D143" s="25">
        <v>2.2999999999999998</v>
      </c>
      <c r="E143" s="5">
        <v>0</v>
      </c>
      <c r="F143" s="5">
        <v>0</v>
      </c>
      <c r="G143" s="5">
        <v>0</v>
      </c>
      <c r="H143" s="3">
        <v>2.2999999999999998</v>
      </c>
    </row>
    <row r="144" spans="1:8" x14ac:dyDescent="0.2">
      <c r="A144" s="4" t="s">
        <v>98</v>
      </c>
      <c r="B144" s="5">
        <v>2.1</v>
      </c>
      <c r="C144" s="5">
        <v>0</v>
      </c>
      <c r="D144" s="25">
        <v>0</v>
      </c>
      <c r="E144" s="5">
        <v>0</v>
      </c>
      <c r="F144" s="5">
        <v>0</v>
      </c>
      <c r="G144" s="5">
        <v>0</v>
      </c>
      <c r="H144" s="3">
        <v>0</v>
      </c>
    </row>
    <row r="145" spans="1:8" x14ac:dyDescent="0.2">
      <c r="A145" s="4" t="s">
        <v>99</v>
      </c>
      <c r="B145" s="5">
        <v>6.4</v>
      </c>
      <c r="C145" s="5">
        <v>10</v>
      </c>
      <c r="D145" s="25">
        <v>8.5</v>
      </c>
      <c r="E145" s="5">
        <v>0</v>
      </c>
      <c r="F145" s="5">
        <v>0</v>
      </c>
      <c r="G145" s="5">
        <v>0</v>
      </c>
      <c r="H145" s="3">
        <v>8.5</v>
      </c>
    </row>
    <row r="146" spans="1:8" x14ac:dyDescent="0.2">
      <c r="A146" s="2" t="s">
        <v>100</v>
      </c>
      <c r="B146" s="3">
        <v>29.5</v>
      </c>
      <c r="C146" s="3">
        <v>36.4</v>
      </c>
      <c r="D146" s="26">
        <v>29.4</v>
      </c>
      <c r="E146" s="3">
        <v>5.9</v>
      </c>
      <c r="F146" s="3">
        <v>0</v>
      </c>
      <c r="G146" s="3">
        <v>0</v>
      </c>
      <c r="H146" s="3">
        <v>35.299999999999997</v>
      </c>
    </row>
    <row r="147" spans="1:8" x14ac:dyDescent="0.2">
      <c r="A147" s="4"/>
      <c r="B147" s="5"/>
      <c r="C147" s="5"/>
      <c r="D147" s="25"/>
      <c r="E147" s="5"/>
      <c r="F147" s="5"/>
      <c r="G147" s="5"/>
      <c r="H147" s="3"/>
    </row>
    <row r="148" spans="1:8" x14ac:dyDescent="0.2">
      <c r="A148" s="2" t="s">
        <v>101</v>
      </c>
      <c r="B148" s="5"/>
      <c r="C148" s="5"/>
      <c r="D148" s="25"/>
      <c r="E148" s="5"/>
      <c r="F148" s="5"/>
      <c r="G148" s="5"/>
      <c r="H148" s="3"/>
    </row>
    <row r="149" spans="1:8" x14ac:dyDescent="0.2">
      <c r="A149" s="4" t="s">
        <v>101</v>
      </c>
      <c r="B149" s="5">
        <v>0</v>
      </c>
      <c r="C149" s="5">
        <v>20</v>
      </c>
      <c r="D149" s="25">
        <v>12.6</v>
      </c>
      <c r="E149" s="5">
        <v>9.8000000000000007</v>
      </c>
      <c r="F149" s="5">
        <v>19.2</v>
      </c>
      <c r="G149" s="5">
        <v>26.6</v>
      </c>
      <c r="H149" s="3">
        <v>68.2</v>
      </c>
    </row>
    <row r="150" spans="1:8" x14ac:dyDescent="0.2">
      <c r="A150" s="4" t="s">
        <v>214</v>
      </c>
      <c r="B150" s="5">
        <v>0</v>
      </c>
      <c r="C150" s="5">
        <v>0</v>
      </c>
      <c r="D150" s="25">
        <v>0.38</v>
      </c>
      <c r="E150" s="5">
        <v>0.76</v>
      </c>
      <c r="F150" s="5">
        <v>0.76</v>
      </c>
      <c r="G150" s="5">
        <v>0.76</v>
      </c>
      <c r="H150" s="3">
        <v>2.7</v>
      </c>
    </row>
    <row r="151" spans="1:8" x14ac:dyDescent="0.2">
      <c r="A151" s="4" t="s">
        <v>102</v>
      </c>
      <c r="B151" s="5">
        <v>4.6349999999999998</v>
      </c>
      <c r="C151" s="5">
        <v>20</v>
      </c>
      <c r="D151" s="25">
        <v>24.3</v>
      </c>
      <c r="E151" s="5">
        <v>14</v>
      </c>
      <c r="F151" s="5">
        <v>0.2</v>
      </c>
      <c r="G151" s="5">
        <v>1.9</v>
      </c>
      <c r="H151" s="3">
        <v>40.4</v>
      </c>
    </row>
    <row r="152" spans="1:8" x14ac:dyDescent="0.2">
      <c r="A152" s="4" t="s">
        <v>215</v>
      </c>
      <c r="B152" s="5">
        <v>0</v>
      </c>
      <c r="C152" s="5">
        <v>0</v>
      </c>
      <c r="D152" s="25">
        <v>6</v>
      </c>
      <c r="E152" s="5">
        <v>0</v>
      </c>
      <c r="F152" s="5">
        <v>0</v>
      </c>
      <c r="G152" s="5">
        <v>0</v>
      </c>
      <c r="H152" s="3">
        <v>6</v>
      </c>
    </row>
    <row r="153" spans="1:8" x14ac:dyDescent="0.2">
      <c r="A153" s="4" t="s">
        <v>216</v>
      </c>
      <c r="B153" s="37">
        <v>0</v>
      </c>
      <c r="C153" s="37">
        <v>0</v>
      </c>
      <c r="D153" s="38">
        <v>3.7</v>
      </c>
      <c r="E153" s="37">
        <v>0</v>
      </c>
      <c r="F153" s="37">
        <v>0</v>
      </c>
      <c r="G153" s="37">
        <v>0</v>
      </c>
      <c r="H153" s="39">
        <v>3.7</v>
      </c>
    </row>
    <row r="154" spans="1:8" x14ac:dyDescent="0.2">
      <c r="A154" s="4" t="s">
        <v>103</v>
      </c>
      <c r="B154" s="5">
        <v>0</v>
      </c>
      <c r="C154" s="5">
        <v>2</v>
      </c>
      <c r="D154" s="25">
        <v>0</v>
      </c>
      <c r="E154" s="5">
        <v>14</v>
      </c>
      <c r="F154" s="5">
        <v>22</v>
      </c>
      <c r="G154" s="5">
        <v>0</v>
      </c>
      <c r="H154" s="3">
        <v>36</v>
      </c>
    </row>
    <row r="155" spans="1:8" x14ac:dyDescent="0.2">
      <c r="A155" s="4" t="s">
        <v>104</v>
      </c>
      <c r="B155" s="5">
        <v>4.3</v>
      </c>
      <c r="C155" s="5">
        <v>1.5</v>
      </c>
      <c r="D155" s="25">
        <v>1.6</v>
      </c>
      <c r="E155" s="5">
        <v>0.3</v>
      </c>
      <c r="F155" s="5">
        <v>0</v>
      </c>
      <c r="G155" s="5">
        <v>0</v>
      </c>
      <c r="H155" s="3">
        <v>1.9</v>
      </c>
    </row>
    <row r="156" spans="1:8" x14ac:dyDescent="0.2">
      <c r="A156" s="2" t="s">
        <v>105</v>
      </c>
      <c r="B156" s="3">
        <v>9</v>
      </c>
      <c r="C156" s="3">
        <v>43.5</v>
      </c>
      <c r="D156" s="26">
        <v>48.6</v>
      </c>
      <c r="E156" s="3">
        <v>38.9</v>
      </c>
      <c r="F156" s="3">
        <v>42.2</v>
      </c>
      <c r="G156" s="3">
        <v>29.2</v>
      </c>
      <c r="H156" s="3">
        <v>158.80000000000001</v>
      </c>
    </row>
    <row r="157" spans="1:8" x14ac:dyDescent="0.2">
      <c r="A157" s="4"/>
      <c r="B157" s="5"/>
      <c r="C157" s="5"/>
      <c r="D157" s="25"/>
      <c r="E157" s="5"/>
      <c r="F157" s="5"/>
      <c r="G157" s="5"/>
      <c r="H157" s="3"/>
    </row>
    <row r="158" spans="1:8" x14ac:dyDescent="0.2">
      <c r="A158" s="2" t="s">
        <v>217</v>
      </c>
      <c r="B158" s="5"/>
      <c r="C158" s="5"/>
      <c r="D158" s="25"/>
      <c r="E158" s="5"/>
      <c r="F158" s="5"/>
      <c r="G158" s="5"/>
      <c r="H158" s="3"/>
    </row>
    <row r="159" spans="1:8" x14ac:dyDescent="0.2">
      <c r="A159" s="4" t="s">
        <v>217</v>
      </c>
      <c r="B159" s="5">
        <v>78.599999999999994</v>
      </c>
      <c r="C159" s="5">
        <v>39.9</v>
      </c>
      <c r="D159" s="25">
        <v>39.9</v>
      </c>
      <c r="E159" s="5">
        <v>31.5</v>
      </c>
      <c r="F159" s="5">
        <v>121.4</v>
      </c>
      <c r="G159" s="5">
        <v>220.1</v>
      </c>
      <c r="H159" s="3">
        <v>412.9</v>
      </c>
    </row>
    <row r="160" spans="1:8" ht="22.5" x14ac:dyDescent="0.2">
      <c r="A160" s="2" t="s">
        <v>218</v>
      </c>
      <c r="B160" s="3">
        <v>78.599999999999994</v>
      </c>
      <c r="C160" s="3">
        <v>39.9</v>
      </c>
      <c r="D160" s="26">
        <v>39.9</v>
      </c>
      <c r="E160" s="3">
        <v>31.5</v>
      </c>
      <c r="F160" s="3">
        <v>121.4</v>
      </c>
      <c r="G160" s="3">
        <v>220.1</v>
      </c>
      <c r="H160" s="3">
        <v>412.9</v>
      </c>
    </row>
    <row r="161" spans="1:8" x14ac:dyDescent="0.2">
      <c r="A161" s="2"/>
      <c r="B161" s="5"/>
      <c r="C161" s="5"/>
      <c r="D161" s="25"/>
      <c r="E161" s="5"/>
      <c r="F161" s="5"/>
      <c r="G161" s="5"/>
      <c r="H161" s="3"/>
    </row>
    <row r="162" spans="1:8" x14ac:dyDescent="0.2">
      <c r="A162" s="2" t="s">
        <v>165</v>
      </c>
      <c r="B162" s="5"/>
      <c r="C162" s="5"/>
      <c r="D162" s="25"/>
      <c r="E162" s="5"/>
      <c r="F162" s="5"/>
      <c r="G162" s="5"/>
      <c r="H162" s="3"/>
    </row>
    <row r="163" spans="1:8" x14ac:dyDescent="0.2">
      <c r="A163" s="4" t="s">
        <v>165</v>
      </c>
      <c r="B163" s="5">
        <v>0</v>
      </c>
      <c r="C163" s="5">
        <v>13</v>
      </c>
      <c r="D163" s="25">
        <v>13</v>
      </c>
      <c r="E163" s="5">
        <v>15</v>
      </c>
      <c r="F163" s="5">
        <v>53.2</v>
      </c>
      <c r="G163" s="5">
        <v>252.9</v>
      </c>
      <c r="H163" s="3">
        <v>334.1</v>
      </c>
    </row>
    <row r="164" spans="1:8" x14ac:dyDescent="0.2">
      <c r="A164" s="2" t="s">
        <v>219</v>
      </c>
      <c r="B164" s="5">
        <v>0</v>
      </c>
      <c r="C164" s="3">
        <v>13</v>
      </c>
      <c r="D164" s="26">
        <v>13</v>
      </c>
      <c r="E164" s="3">
        <v>15</v>
      </c>
      <c r="F164" s="3">
        <v>53.2</v>
      </c>
      <c r="G164" s="3">
        <v>252.9</v>
      </c>
      <c r="H164" s="3">
        <v>334.1</v>
      </c>
    </row>
    <row r="165" spans="1:8" x14ac:dyDescent="0.2">
      <c r="A165" s="4"/>
      <c r="B165" s="5"/>
      <c r="C165" s="5"/>
      <c r="D165" s="25"/>
      <c r="E165" s="5"/>
      <c r="F165" s="5"/>
      <c r="G165" s="5"/>
      <c r="H165" s="3"/>
    </row>
    <row r="166" spans="1:8" x14ac:dyDescent="0.2">
      <c r="A166" s="2" t="s">
        <v>106</v>
      </c>
      <c r="B166" s="5"/>
      <c r="C166" s="5"/>
      <c r="D166" s="25"/>
      <c r="E166" s="5"/>
      <c r="F166" s="5"/>
      <c r="G166" s="5"/>
      <c r="H166" s="3"/>
    </row>
    <row r="167" spans="1:8" x14ac:dyDescent="0.2">
      <c r="A167" s="4" t="s">
        <v>107</v>
      </c>
      <c r="B167" s="5">
        <v>29.8</v>
      </c>
      <c r="C167" s="5">
        <v>6.7649999999999997</v>
      </c>
      <c r="D167" s="25">
        <v>7.2</v>
      </c>
      <c r="E167" s="5">
        <v>0</v>
      </c>
      <c r="F167" s="5">
        <v>0</v>
      </c>
      <c r="G167" s="5">
        <v>0</v>
      </c>
      <c r="H167" s="3">
        <v>7.2</v>
      </c>
    </row>
    <row r="168" spans="1:8" x14ac:dyDescent="0.2">
      <c r="A168" s="4" t="s">
        <v>220</v>
      </c>
      <c r="B168" s="5">
        <v>0.6</v>
      </c>
      <c r="C168" s="5">
        <v>1.44</v>
      </c>
      <c r="D168" s="25">
        <v>1.6</v>
      </c>
      <c r="E168" s="5">
        <v>0</v>
      </c>
      <c r="F168" s="5">
        <v>0</v>
      </c>
      <c r="G168" s="5">
        <v>0</v>
      </c>
      <c r="H168" s="3">
        <v>1.6</v>
      </c>
    </row>
    <row r="169" spans="1:8" x14ac:dyDescent="0.2">
      <c r="A169" s="4" t="s">
        <v>108</v>
      </c>
      <c r="B169" s="5">
        <v>6.1</v>
      </c>
      <c r="C169" s="5">
        <v>1.7</v>
      </c>
      <c r="D169" s="25">
        <v>0.81</v>
      </c>
      <c r="E169" s="5">
        <v>0</v>
      </c>
      <c r="F169" s="5">
        <v>0</v>
      </c>
      <c r="G169" s="5">
        <v>0</v>
      </c>
      <c r="H169" s="3">
        <v>0.8</v>
      </c>
    </row>
    <row r="170" spans="1:8" x14ac:dyDescent="0.2">
      <c r="A170" s="4" t="s">
        <v>109</v>
      </c>
      <c r="B170" s="37">
        <v>10.7</v>
      </c>
      <c r="C170" s="37">
        <v>3.2</v>
      </c>
      <c r="D170" s="38">
        <v>7.8</v>
      </c>
      <c r="E170" s="37">
        <v>0</v>
      </c>
      <c r="F170" s="37">
        <v>0</v>
      </c>
      <c r="G170" s="37">
        <v>0</v>
      </c>
      <c r="H170" s="39">
        <v>7.8</v>
      </c>
    </row>
    <row r="171" spans="1:8" x14ac:dyDescent="0.2">
      <c r="A171" s="4" t="s">
        <v>110</v>
      </c>
      <c r="B171" s="5">
        <v>0.1</v>
      </c>
      <c r="C171" s="5">
        <v>0.60499999999999998</v>
      </c>
      <c r="D171" s="25">
        <v>0.6</v>
      </c>
      <c r="E171" s="5">
        <v>0.1</v>
      </c>
      <c r="F171" s="5">
        <v>0.1</v>
      </c>
      <c r="G171" s="5">
        <v>0.1</v>
      </c>
      <c r="H171" s="3">
        <v>0.9</v>
      </c>
    </row>
    <row r="172" spans="1:8" x14ac:dyDescent="0.2">
      <c r="A172" s="4" t="s">
        <v>111</v>
      </c>
      <c r="B172" s="5">
        <v>1</v>
      </c>
      <c r="C172" s="5">
        <v>4.5999999999999996</v>
      </c>
      <c r="D172" s="25">
        <v>6.1</v>
      </c>
      <c r="E172" s="5">
        <v>11.175000000000001</v>
      </c>
      <c r="F172" s="5">
        <v>0</v>
      </c>
      <c r="G172" s="5">
        <v>0</v>
      </c>
      <c r="H172" s="3">
        <v>17.3</v>
      </c>
    </row>
    <row r="173" spans="1:8" x14ac:dyDescent="0.2">
      <c r="A173" s="2" t="s">
        <v>112</v>
      </c>
      <c r="B173" s="3">
        <v>48.3</v>
      </c>
      <c r="C173" s="3">
        <v>18.22</v>
      </c>
      <c r="D173" s="26">
        <v>24.1</v>
      </c>
      <c r="E173" s="3">
        <v>11.3</v>
      </c>
      <c r="F173" s="3">
        <v>0.1</v>
      </c>
      <c r="G173" s="3">
        <v>0.1</v>
      </c>
      <c r="H173" s="3">
        <v>35.6</v>
      </c>
    </row>
    <row r="174" spans="1:8" x14ac:dyDescent="0.2">
      <c r="A174" s="4"/>
      <c r="B174" s="5"/>
      <c r="C174" s="5"/>
      <c r="D174" s="25"/>
      <c r="E174" s="5"/>
      <c r="F174" s="5"/>
      <c r="G174" s="5"/>
      <c r="H174" s="3"/>
    </row>
    <row r="175" spans="1:8" x14ac:dyDescent="0.2">
      <c r="A175" s="2" t="s">
        <v>113</v>
      </c>
      <c r="B175" s="5"/>
      <c r="C175" s="5"/>
      <c r="D175" s="25"/>
      <c r="E175" s="5"/>
      <c r="F175" s="5"/>
      <c r="G175" s="5"/>
      <c r="H175" s="3"/>
    </row>
    <row r="176" spans="1:8" x14ac:dyDescent="0.2">
      <c r="A176" s="4" t="s">
        <v>114</v>
      </c>
      <c r="B176" s="3">
        <v>12.5</v>
      </c>
      <c r="C176" s="3">
        <v>42.4</v>
      </c>
      <c r="D176" s="26">
        <v>39.799999999999997</v>
      </c>
      <c r="E176" s="3">
        <v>25.2</v>
      </c>
      <c r="F176" s="3">
        <v>26.8</v>
      </c>
      <c r="G176" s="3">
        <v>20.5</v>
      </c>
      <c r="H176" s="3">
        <v>112.4</v>
      </c>
    </row>
    <row r="177" spans="1:8" x14ac:dyDescent="0.2">
      <c r="A177" s="40" t="s">
        <v>115</v>
      </c>
      <c r="B177" s="5">
        <v>0.6</v>
      </c>
      <c r="C177" s="5">
        <v>0.75</v>
      </c>
      <c r="D177" s="25">
        <v>0.8</v>
      </c>
      <c r="E177" s="5">
        <v>0.5</v>
      </c>
      <c r="F177" s="5">
        <v>0</v>
      </c>
      <c r="G177" s="5">
        <v>0</v>
      </c>
      <c r="H177" s="3">
        <v>1.3</v>
      </c>
    </row>
    <row r="178" spans="1:8" x14ac:dyDescent="0.2">
      <c r="A178" s="2" t="s">
        <v>116</v>
      </c>
      <c r="B178" s="5">
        <v>13.1</v>
      </c>
      <c r="C178" s="5">
        <v>43.2</v>
      </c>
      <c r="D178" s="25">
        <v>40.6</v>
      </c>
      <c r="E178" s="5">
        <v>25.7</v>
      </c>
      <c r="F178" s="5">
        <v>26.8</v>
      </c>
      <c r="G178" s="5">
        <v>20.5</v>
      </c>
      <c r="H178" s="3">
        <v>113.7</v>
      </c>
    </row>
    <row r="179" spans="1:8" x14ac:dyDescent="0.2">
      <c r="A179" s="2" t="s">
        <v>117</v>
      </c>
      <c r="B179" s="37"/>
      <c r="C179" s="37"/>
      <c r="D179" s="38"/>
      <c r="E179" s="37"/>
      <c r="F179" s="37"/>
      <c r="G179" s="37"/>
      <c r="H179" s="39"/>
    </row>
    <row r="180" spans="1:8" x14ac:dyDescent="0.2">
      <c r="A180" s="4" t="s">
        <v>118</v>
      </c>
      <c r="B180" s="5">
        <v>7.6</v>
      </c>
      <c r="C180" s="5">
        <v>3.81</v>
      </c>
      <c r="D180" s="25">
        <v>8.7949999999999999</v>
      </c>
      <c r="E180" s="5">
        <v>0</v>
      </c>
      <c r="F180" s="5">
        <v>0</v>
      </c>
      <c r="G180" s="5">
        <v>0</v>
      </c>
      <c r="H180" s="3">
        <v>8.8000000000000007</v>
      </c>
    </row>
    <row r="181" spans="1:8" x14ac:dyDescent="0.2">
      <c r="A181" s="4" t="s">
        <v>119</v>
      </c>
      <c r="B181" s="5">
        <v>0</v>
      </c>
      <c r="C181" s="5">
        <v>5.74</v>
      </c>
      <c r="D181" s="25">
        <v>5.74</v>
      </c>
      <c r="E181" s="5">
        <v>28</v>
      </c>
      <c r="F181" s="5">
        <v>61.6</v>
      </c>
      <c r="G181" s="5">
        <v>54.76</v>
      </c>
      <c r="H181" s="3">
        <v>150.1</v>
      </c>
    </row>
    <row r="182" spans="1:8" x14ac:dyDescent="0.2">
      <c r="A182" s="4" t="s">
        <v>221</v>
      </c>
      <c r="B182" s="5">
        <v>0</v>
      </c>
      <c r="C182" s="5">
        <v>0.5</v>
      </c>
      <c r="D182" s="25">
        <v>0</v>
      </c>
      <c r="E182" s="5">
        <v>0.5</v>
      </c>
      <c r="F182" s="5">
        <v>4</v>
      </c>
      <c r="G182" s="5">
        <v>12</v>
      </c>
      <c r="H182" s="3">
        <v>16.5</v>
      </c>
    </row>
    <row r="183" spans="1:8" x14ac:dyDescent="0.2">
      <c r="A183" s="4" t="s">
        <v>120</v>
      </c>
      <c r="B183" s="5">
        <v>6.9</v>
      </c>
      <c r="C183" s="5">
        <v>0</v>
      </c>
      <c r="D183" s="25">
        <v>3.5</v>
      </c>
      <c r="E183" s="5">
        <v>0</v>
      </c>
      <c r="F183" s="5">
        <v>0</v>
      </c>
      <c r="G183" s="5">
        <v>0</v>
      </c>
      <c r="H183" s="3">
        <v>3.5</v>
      </c>
    </row>
    <row r="184" spans="1:8" x14ac:dyDescent="0.2">
      <c r="A184" s="2" t="s">
        <v>121</v>
      </c>
      <c r="B184" s="3">
        <v>14.5</v>
      </c>
      <c r="C184" s="3">
        <v>10.1</v>
      </c>
      <c r="D184" s="26">
        <v>18</v>
      </c>
      <c r="E184" s="3">
        <v>28.5</v>
      </c>
      <c r="F184" s="3">
        <v>65.56</v>
      </c>
      <c r="G184" s="3">
        <v>66.8</v>
      </c>
      <c r="H184" s="3">
        <v>178.8</v>
      </c>
    </row>
    <row r="185" spans="1:8" x14ac:dyDescent="0.2">
      <c r="A185" s="2"/>
      <c r="B185" s="3"/>
      <c r="C185" s="3"/>
      <c r="D185" s="26"/>
      <c r="E185" s="3"/>
      <c r="F185" s="3"/>
      <c r="G185" s="3"/>
      <c r="H185" s="3"/>
    </row>
    <row r="186" spans="1:8" x14ac:dyDescent="0.2">
      <c r="A186" s="2" t="s">
        <v>122</v>
      </c>
      <c r="B186" s="37"/>
      <c r="C186" s="37"/>
      <c r="D186" s="38"/>
      <c r="E186" s="37"/>
      <c r="F186" s="37"/>
      <c r="G186" s="37"/>
      <c r="H186" s="39"/>
    </row>
    <row r="187" spans="1:8" x14ac:dyDescent="0.2">
      <c r="A187" s="4" t="s">
        <v>123</v>
      </c>
      <c r="B187" s="5">
        <v>26.79</v>
      </c>
      <c r="C187" s="5">
        <v>34.6</v>
      </c>
      <c r="D187" s="25">
        <v>37.799999999999997</v>
      </c>
      <c r="E187" s="5">
        <v>34.6</v>
      </c>
      <c r="F187" s="5">
        <v>7.1</v>
      </c>
      <c r="G187" s="5">
        <v>0</v>
      </c>
      <c r="H187" s="3">
        <v>79.5</v>
      </c>
    </row>
    <row r="188" spans="1:8" x14ac:dyDescent="0.2">
      <c r="A188" s="4" t="s">
        <v>124</v>
      </c>
      <c r="B188" s="5">
        <v>8.6999999999999993</v>
      </c>
      <c r="C188" s="5">
        <v>17.8</v>
      </c>
      <c r="D188" s="25">
        <v>19.399999999999999</v>
      </c>
      <c r="E188" s="5">
        <v>76.5</v>
      </c>
      <c r="F188" s="5">
        <v>51.3</v>
      </c>
      <c r="G188" s="5">
        <v>10.8</v>
      </c>
      <c r="H188" s="3">
        <v>158</v>
      </c>
    </row>
    <row r="189" spans="1:8" x14ac:dyDescent="0.2">
      <c r="A189" s="4" t="s">
        <v>125</v>
      </c>
      <c r="B189" s="5">
        <v>0.9</v>
      </c>
      <c r="C189" s="5">
        <v>5.0999999999999996</v>
      </c>
      <c r="D189" s="25">
        <v>4.59</v>
      </c>
      <c r="E189" s="5">
        <v>10.1</v>
      </c>
      <c r="F189" s="5">
        <v>14.8</v>
      </c>
      <c r="G189" s="5">
        <v>7.8</v>
      </c>
      <c r="H189" s="3">
        <v>37.299999999999997</v>
      </c>
    </row>
    <row r="190" spans="1:8" x14ac:dyDescent="0.2">
      <c r="A190" s="4" t="s">
        <v>126</v>
      </c>
      <c r="B190" s="5">
        <v>4.4000000000000004</v>
      </c>
      <c r="C190" s="5">
        <v>26.2</v>
      </c>
      <c r="D190" s="25">
        <v>16.100000000000001</v>
      </c>
      <c r="E190" s="5">
        <v>57.1</v>
      </c>
      <c r="F190" s="5">
        <v>5.0999999999999996</v>
      </c>
      <c r="G190" s="5">
        <v>9.9</v>
      </c>
      <c r="H190" s="3">
        <v>88.2</v>
      </c>
    </row>
    <row r="191" spans="1:8" x14ac:dyDescent="0.2">
      <c r="A191" s="4" t="s">
        <v>127</v>
      </c>
      <c r="B191" s="5">
        <v>3.8250000000000002</v>
      </c>
      <c r="C191" s="5">
        <v>7.3</v>
      </c>
      <c r="D191" s="25">
        <v>7.3</v>
      </c>
      <c r="E191" s="5">
        <v>7.6</v>
      </c>
      <c r="F191" s="5">
        <v>11</v>
      </c>
      <c r="G191" s="5">
        <v>0</v>
      </c>
      <c r="H191" s="3">
        <v>26</v>
      </c>
    </row>
    <row r="192" spans="1:8" x14ac:dyDescent="0.2">
      <c r="A192" s="4" t="s">
        <v>128</v>
      </c>
      <c r="B192" s="3">
        <v>0.1</v>
      </c>
      <c r="C192" s="3">
        <v>9.9</v>
      </c>
      <c r="D192" s="26">
        <v>5.3</v>
      </c>
      <c r="E192" s="3">
        <v>10.01</v>
      </c>
      <c r="F192" s="3">
        <v>4.5</v>
      </c>
      <c r="G192" s="3">
        <v>0</v>
      </c>
      <c r="H192" s="3">
        <v>19.8</v>
      </c>
    </row>
    <row r="193" spans="1:8" x14ac:dyDescent="0.2">
      <c r="A193" s="4" t="s">
        <v>129</v>
      </c>
      <c r="B193" s="37">
        <v>0.34499999999999997</v>
      </c>
      <c r="C193" s="37">
        <v>2.4</v>
      </c>
      <c r="D193" s="38">
        <v>0.7</v>
      </c>
      <c r="E193" s="37">
        <v>2.4</v>
      </c>
      <c r="F193" s="37">
        <v>3.3</v>
      </c>
      <c r="G193" s="37">
        <v>0</v>
      </c>
      <c r="H193" s="39">
        <v>6.5</v>
      </c>
    </row>
    <row r="194" spans="1:8" x14ac:dyDescent="0.2">
      <c r="A194" s="2" t="s">
        <v>130</v>
      </c>
      <c r="B194" s="3">
        <v>45.1</v>
      </c>
      <c r="C194" s="3">
        <v>103.35</v>
      </c>
      <c r="D194" s="26">
        <v>91.4</v>
      </c>
      <c r="E194" s="3">
        <v>198.3</v>
      </c>
      <c r="F194" s="3">
        <v>97.1</v>
      </c>
      <c r="G194" s="3">
        <v>28.5</v>
      </c>
      <c r="H194" s="3">
        <v>415.3</v>
      </c>
    </row>
    <row r="195" spans="1:8" x14ac:dyDescent="0.2">
      <c r="A195" s="4"/>
      <c r="B195" s="5"/>
      <c r="C195" s="5"/>
      <c r="D195" s="25"/>
      <c r="E195" s="5"/>
      <c r="F195" s="5"/>
      <c r="G195" s="5"/>
      <c r="H195" s="3"/>
    </row>
    <row r="196" spans="1:8" x14ac:dyDescent="0.2">
      <c r="A196" s="2" t="s">
        <v>131</v>
      </c>
      <c r="B196" s="5"/>
      <c r="C196" s="5"/>
      <c r="D196" s="25"/>
      <c r="E196" s="5"/>
      <c r="F196" s="5"/>
      <c r="G196" s="5"/>
      <c r="H196" s="3"/>
    </row>
    <row r="197" spans="1:8" x14ac:dyDescent="0.2">
      <c r="A197" s="4" t="s">
        <v>132</v>
      </c>
      <c r="B197" s="5">
        <v>31</v>
      </c>
      <c r="C197" s="5">
        <v>7.1</v>
      </c>
      <c r="D197" s="25">
        <v>11.5</v>
      </c>
      <c r="E197" s="5">
        <v>0.45500000000000002</v>
      </c>
      <c r="F197" s="5">
        <v>0.5</v>
      </c>
      <c r="G197" s="5">
        <v>0.3</v>
      </c>
      <c r="H197" s="3">
        <v>12.8</v>
      </c>
    </row>
    <row r="198" spans="1:8" x14ac:dyDescent="0.2">
      <c r="A198" s="2" t="s">
        <v>133</v>
      </c>
      <c r="B198" s="3">
        <v>31</v>
      </c>
      <c r="C198" s="3">
        <v>7.1</v>
      </c>
      <c r="D198" s="26">
        <v>11.5</v>
      </c>
      <c r="E198" s="3">
        <v>0.45500000000000002</v>
      </c>
      <c r="F198" s="3">
        <v>0.5</v>
      </c>
      <c r="G198" s="3">
        <v>0.3</v>
      </c>
      <c r="H198" s="3">
        <v>12.8</v>
      </c>
    </row>
    <row r="199" spans="1:8" x14ac:dyDescent="0.2">
      <c r="A199" s="2"/>
      <c r="B199" s="3"/>
      <c r="C199" s="3"/>
      <c r="D199" s="26"/>
      <c r="E199" s="3"/>
      <c r="F199" s="3"/>
      <c r="G199" s="3"/>
      <c r="H199" s="3"/>
    </row>
    <row r="200" spans="1:8" x14ac:dyDescent="0.2">
      <c r="A200" s="2" t="s">
        <v>134</v>
      </c>
      <c r="B200" s="37"/>
      <c r="C200" s="37"/>
      <c r="D200" s="38"/>
      <c r="E200" s="37"/>
      <c r="F200" s="37"/>
      <c r="G200" s="37"/>
      <c r="H200" s="39"/>
    </row>
    <row r="201" spans="1:8" x14ac:dyDescent="0.2">
      <c r="A201" s="4" t="s">
        <v>222</v>
      </c>
      <c r="B201" s="5">
        <v>0</v>
      </c>
      <c r="C201" s="5">
        <v>2</v>
      </c>
      <c r="D201" s="25">
        <v>0.5</v>
      </c>
      <c r="E201" s="5">
        <v>8</v>
      </c>
      <c r="F201" s="5">
        <v>9.1</v>
      </c>
      <c r="G201" s="5">
        <v>0</v>
      </c>
      <c r="H201" s="3">
        <v>17.600000000000001</v>
      </c>
    </row>
    <row r="202" spans="1:8" x14ac:dyDescent="0.2">
      <c r="A202" s="4" t="s">
        <v>223</v>
      </c>
      <c r="B202" s="5">
        <v>1.7</v>
      </c>
      <c r="C202" s="5">
        <v>0</v>
      </c>
      <c r="D202" s="25">
        <v>0</v>
      </c>
      <c r="E202" s="5">
        <v>0</v>
      </c>
      <c r="F202" s="5">
        <v>0</v>
      </c>
      <c r="G202" s="5">
        <v>0</v>
      </c>
      <c r="H202" s="3">
        <v>0</v>
      </c>
    </row>
    <row r="203" spans="1:8" x14ac:dyDescent="0.2">
      <c r="A203" s="4" t="s">
        <v>135</v>
      </c>
      <c r="B203" s="5">
        <v>5.7</v>
      </c>
      <c r="C203" s="5">
        <v>0</v>
      </c>
      <c r="D203" s="25">
        <v>0.7</v>
      </c>
      <c r="E203" s="5">
        <v>0</v>
      </c>
      <c r="F203" s="5">
        <v>0</v>
      </c>
      <c r="G203" s="5">
        <v>0</v>
      </c>
      <c r="H203" s="3">
        <v>0.7</v>
      </c>
    </row>
    <row r="204" spans="1:8" x14ac:dyDescent="0.2">
      <c r="A204" s="4" t="s">
        <v>136</v>
      </c>
      <c r="B204" s="5">
        <v>8.6999999999999993</v>
      </c>
      <c r="C204" s="5">
        <v>0</v>
      </c>
      <c r="D204" s="25">
        <v>3</v>
      </c>
      <c r="E204" s="5">
        <v>0</v>
      </c>
      <c r="F204" s="5">
        <v>0</v>
      </c>
      <c r="G204" s="5">
        <v>0</v>
      </c>
      <c r="H204" s="3">
        <v>3</v>
      </c>
    </row>
    <row r="205" spans="1:8" x14ac:dyDescent="0.2">
      <c r="A205" s="4" t="s">
        <v>137</v>
      </c>
      <c r="B205" s="5">
        <v>5.7</v>
      </c>
      <c r="C205" s="5">
        <v>16.2</v>
      </c>
      <c r="D205" s="25">
        <v>14.2</v>
      </c>
      <c r="E205" s="5">
        <v>0</v>
      </c>
      <c r="F205" s="5">
        <v>0</v>
      </c>
      <c r="G205" s="5">
        <v>8.6999999999999993</v>
      </c>
      <c r="H205" s="3">
        <v>22.9</v>
      </c>
    </row>
    <row r="206" spans="1:8" x14ac:dyDescent="0.2">
      <c r="A206" s="2" t="s">
        <v>138</v>
      </c>
      <c r="B206" s="3">
        <v>21.7</v>
      </c>
      <c r="C206" s="3">
        <v>18.2</v>
      </c>
      <c r="D206" s="26">
        <v>18.405000000000001</v>
      </c>
      <c r="E206" s="3">
        <v>8</v>
      </c>
      <c r="F206" s="3">
        <v>9.1</v>
      </c>
      <c r="G206" s="3">
        <v>8.6999999999999993</v>
      </c>
      <c r="H206" s="3">
        <v>44.2</v>
      </c>
    </row>
    <row r="207" spans="1:8" x14ac:dyDescent="0.2">
      <c r="A207" s="2"/>
      <c r="B207" s="37"/>
      <c r="C207" s="37"/>
      <c r="D207" s="38"/>
      <c r="E207" s="37"/>
      <c r="F207" s="37"/>
      <c r="G207" s="37"/>
      <c r="H207" s="39"/>
    </row>
    <row r="208" spans="1:8" x14ac:dyDescent="0.2">
      <c r="A208" s="2" t="s">
        <v>139</v>
      </c>
      <c r="B208" s="5"/>
      <c r="C208" s="5"/>
      <c r="D208" s="25"/>
      <c r="E208" s="5"/>
      <c r="F208" s="5"/>
      <c r="G208" s="5"/>
      <c r="H208" s="3"/>
    </row>
    <row r="209" spans="1:8" x14ac:dyDescent="0.2">
      <c r="A209" s="4" t="s">
        <v>140</v>
      </c>
      <c r="B209" s="5">
        <v>1.4</v>
      </c>
      <c r="C209" s="5">
        <v>1.2</v>
      </c>
      <c r="D209" s="25">
        <v>1</v>
      </c>
      <c r="E209" s="5">
        <v>0</v>
      </c>
      <c r="F209" s="5">
        <v>0</v>
      </c>
      <c r="G209" s="5">
        <v>0</v>
      </c>
      <c r="H209" s="3">
        <v>1</v>
      </c>
    </row>
    <row r="210" spans="1:8" x14ac:dyDescent="0.2">
      <c r="A210" s="2" t="s">
        <v>141</v>
      </c>
      <c r="B210" s="3">
        <v>1.4</v>
      </c>
      <c r="C210" s="3">
        <v>1.2</v>
      </c>
      <c r="D210" s="26">
        <v>1</v>
      </c>
      <c r="E210" s="3">
        <v>0</v>
      </c>
      <c r="F210" s="3">
        <v>0</v>
      </c>
      <c r="G210" s="3">
        <v>0</v>
      </c>
      <c r="H210" s="3">
        <v>1</v>
      </c>
    </row>
    <row r="211" spans="1:8" x14ac:dyDescent="0.2">
      <c r="A211" s="4"/>
      <c r="B211" s="5"/>
      <c r="C211" s="5"/>
      <c r="D211" s="25"/>
      <c r="E211" s="5"/>
      <c r="F211" s="5"/>
      <c r="G211" s="5"/>
      <c r="H211" s="3"/>
    </row>
    <row r="212" spans="1:8" x14ac:dyDescent="0.2">
      <c r="A212" s="2" t="s">
        <v>142</v>
      </c>
      <c r="B212" s="5"/>
      <c r="C212" s="5"/>
      <c r="D212" s="25"/>
      <c r="E212" s="5"/>
      <c r="F212" s="5"/>
      <c r="G212" s="5"/>
      <c r="H212" s="3"/>
    </row>
    <row r="213" spans="1:8" x14ac:dyDescent="0.2">
      <c r="A213" s="4" t="s">
        <v>143</v>
      </c>
      <c r="B213" s="5">
        <v>17.399999999999999</v>
      </c>
      <c r="C213" s="5">
        <v>12.3</v>
      </c>
      <c r="D213" s="25">
        <v>16.399999999999999</v>
      </c>
      <c r="E213" s="5">
        <v>0.42499999999999999</v>
      </c>
      <c r="F213" s="5">
        <v>0</v>
      </c>
      <c r="G213" s="5">
        <v>0</v>
      </c>
      <c r="H213" s="5">
        <v>16.8</v>
      </c>
    </row>
    <row r="214" spans="1:8" ht="22.5" x14ac:dyDescent="0.2">
      <c r="A214" s="4" t="s">
        <v>224</v>
      </c>
      <c r="B214" s="37">
        <v>0</v>
      </c>
      <c r="C214" s="37">
        <v>6.4</v>
      </c>
      <c r="D214" s="38">
        <v>6.3</v>
      </c>
      <c r="E214" s="37">
        <v>6.1950000000000003</v>
      </c>
      <c r="F214" s="37">
        <v>6.2</v>
      </c>
      <c r="G214" s="37">
        <v>0.5</v>
      </c>
      <c r="H214" s="39">
        <v>19.2</v>
      </c>
    </row>
    <row r="215" spans="1:8" x14ac:dyDescent="0.2">
      <c r="A215" s="4" t="s">
        <v>144</v>
      </c>
      <c r="B215" s="5">
        <v>1.1000000000000001</v>
      </c>
      <c r="C215" s="5">
        <v>3.2</v>
      </c>
      <c r="D215" s="25">
        <v>3.5</v>
      </c>
      <c r="E215" s="5">
        <v>2.5</v>
      </c>
      <c r="F215" s="5">
        <v>0</v>
      </c>
      <c r="G215" s="5">
        <v>0</v>
      </c>
      <c r="H215" s="3">
        <v>6.1</v>
      </c>
    </row>
    <row r="216" spans="1:8" ht="22.5" x14ac:dyDescent="0.2">
      <c r="A216" s="2" t="s">
        <v>145</v>
      </c>
      <c r="B216" s="3">
        <v>18.600000000000001</v>
      </c>
      <c r="C216" s="3">
        <v>21.815000000000001</v>
      </c>
      <c r="D216" s="26">
        <v>26.3</v>
      </c>
      <c r="E216" s="3">
        <v>9.1</v>
      </c>
      <c r="F216" s="3">
        <v>6.2</v>
      </c>
      <c r="G216" s="3">
        <v>0.5</v>
      </c>
      <c r="H216" s="3">
        <v>42.1</v>
      </c>
    </row>
    <row r="217" spans="1:8" x14ac:dyDescent="0.2">
      <c r="A217" s="4"/>
      <c r="B217" s="5"/>
      <c r="C217" s="5"/>
      <c r="D217" s="25"/>
      <c r="E217" s="5"/>
      <c r="F217" s="5"/>
      <c r="G217" s="5"/>
      <c r="H217" s="3"/>
    </row>
    <row r="218" spans="1:8" x14ac:dyDescent="0.2">
      <c r="A218" s="2" t="s">
        <v>146</v>
      </c>
      <c r="B218" s="5"/>
      <c r="C218" s="5"/>
      <c r="D218" s="25"/>
      <c r="E218" s="5"/>
      <c r="F218" s="5"/>
      <c r="G218" s="5"/>
      <c r="H218" s="3"/>
    </row>
    <row r="219" spans="1:8" x14ac:dyDescent="0.2">
      <c r="A219" s="4" t="s">
        <v>147</v>
      </c>
      <c r="B219" s="5">
        <v>0</v>
      </c>
      <c r="C219" s="5">
        <v>0</v>
      </c>
      <c r="D219" s="25">
        <v>0</v>
      </c>
      <c r="E219" s="5">
        <v>0</v>
      </c>
      <c r="F219" s="5">
        <v>0</v>
      </c>
      <c r="G219" s="5">
        <v>0</v>
      </c>
      <c r="H219" s="3">
        <v>0</v>
      </c>
    </row>
    <row r="220" spans="1:8" ht="22.5" x14ac:dyDescent="0.2">
      <c r="A220" s="2" t="s">
        <v>148</v>
      </c>
      <c r="B220" s="3">
        <v>0</v>
      </c>
      <c r="C220" s="3">
        <v>0</v>
      </c>
      <c r="D220" s="26">
        <v>0</v>
      </c>
      <c r="E220" s="3">
        <v>0</v>
      </c>
      <c r="F220" s="3">
        <v>0</v>
      </c>
      <c r="G220" s="3">
        <v>0</v>
      </c>
      <c r="H220" s="3">
        <v>0</v>
      </c>
    </row>
    <row r="221" spans="1:8" x14ac:dyDescent="0.2">
      <c r="A221" s="2"/>
      <c r="B221" s="37"/>
      <c r="C221" s="37"/>
      <c r="D221" s="38"/>
      <c r="E221" s="37"/>
      <c r="F221" s="37"/>
      <c r="G221" s="37"/>
      <c r="H221" s="39"/>
    </row>
    <row r="222" spans="1:8" x14ac:dyDescent="0.2">
      <c r="A222" s="2" t="s">
        <v>149</v>
      </c>
      <c r="B222" s="5"/>
      <c r="C222" s="5"/>
      <c r="D222" s="25"/>
      <c r="E222" s="5"/>
      <c r="F222" s="5"/>
      <c r="G222" s="5"/>
      <c r="H222" s="3"/>
    </row>
    <row r="223" spans="1:8" x14ac:dyDescent="0.2">
      <c r="A223" s="4" t="s">
        <v>150</v>
      </c>
      <c r="B223" s="5">
        <v>6.7</v>
      </c>
      <c r="C223" s="5">
        <v>0</v>
      </c>
      <c r="D223" s="25">
        <v>0</v>
      </c>
      <c r="E223" s="5">
        <v>0</v>
      </c>
      <c r="F223" s="5">
        <v>0</v>
      </c>
      <c r="G223" s="5">
        <v>0</v>
      </c>
      <c r="H223" s="3">
        <v>0</v>
      </c>
    </row>
    <row r="224" spans="1:8" x14ac:dyDescent="0.2">
      <c r="A224" s="4" t="s">
        <v>151</v>
      </c>
      <c r="B224" s="5">
        <v>3.3</v>
      </c>
      <c r="C224" s="5">
        <v>10</v>
      </c>
      <c r="D224" s="25">
        <v>11.7</v>
      </c>
      <c r="E224" s="5">
        <v>10</v>
      </c>
      <c r="F224" s="5">
        <v>20</v>
      </c>
      <c r="G224" s="5">
        <v>0</v>
      </c>
      <c r="H224" s="3">
        <v>41.7</v>
      </c>
    </row>
    <row r="225" spans="1:8" x14ac:dyDescent="0.2">
      <c r="A225" s="4" t="s">
        <v>152</v>
      </c>
      <c r="B225" s="5">
        <v>9.6</v>
      </c>
      <c r="C225" s="5">
        <v>21.7</v>
      </c>
      <c r="D225" s="25">
        <v>21.75</v>
      </c>
      <c r="E225" s="5">
        <v>19.7</v>
      </c>
      <c r="F225" s="5">
        <v>9.5</v>
      </c>
      <c r="G225" s="5">
        <v>6.4</v>
      </c>
      <c r="H225" s="3">
        <v>57.4</v>
      </c>
    </row>
    <row r="226" spans="1:8" x14ac:dyDescent="0.2">
      <c r="A226" s="4" t="s">
        <v>153</v>
      </c>
      <c r="B226" s="5">
        <v>2.2999999999999998</v>
      </c>
      <c r="C226" s="5">
        <v>4.5</v>
      </c>
      <c r="D226" s="25">
        <v>4.7</v>
      </c>
      <c r="E226" s="5">
        <v>3.1</v>
      </c>
      <c r="F226" s="5">
        <v>0</v>
      </c>
      <c r="G226" s="5">
        <v>0</v>
      </c>
      <c r="H226" s="3">
        <v>7.9</v>
      </c>
    </row>
    <row r="227" spans="1:8" x14ac:dyDescent="0.2">
      <c r="A227" s="4" t="s">
        <v>154</v>
      </c>
      <c r="B227" s="5">
        <v>4.7</v>
      </c>
      <c r="C227" s="5">
        <v>4</v>
      </c>
      <c r="D227" s="25">
        <v>4</v>
      </c>
      <c r="E227" s="5">
        <v>0</v>
      </c>
      <c r="F227" s="5">
        <v>0</v>
      </c>
      <c r="G227" s="5">
        <v>0</v>
      </c>
      <c r="H227" s="5">
        <v>4</v>
      </c>
    </row>
    <row r="228" spans="1:8" x14ac:dyDescent="0.2">
      <c r="A228" s="4" t="s">
        <v>225</v>
      </c>
      <c r="B228" s="37">
        <v>22.6</v>
      </c>
      <c r="C228" s="37">
        <v>0</v>
      </c>
      <c r="D228" s="38">
        <v>0.2</v>
      </c>
      <c r="E228" s="37">
        <v>0.2</v>
      </c>
      <c r="F228" s="37">
        <v>0.1</v>
      </c>
      <c r="G228" s="37">
        <v>0</v>
      </c>
      <c r="H228" s="39">
        <v>0.5</v>
      </c>
    </row>
    <row r="229" spans="1:8" x14ac:dyDescent="0.2">
      <c r="A229" s="4" t="s">
        <v>155</v>
      </c>
      <c r="B229" s="5">
        <v>5.5</v>
      </c>
      <c r="C229" s="5">
        <v>0</v>
      </c>
      <c r="D229" s="25">
        <v>0</v>
      </c>
      <c r="E229" s="5">
        <v>0</v>
      </c>
      <c r="F229" s="5">
        <v>0</v>
      </c>
      <c r="G229" s="5">
        <v>0</v>
      </c>
      <c r="H229" s="3">
        <v>0</v>
      </c>
    </row>
    <row r="230" spans="1:8" x14ac:dyDescent="0.2">
      <c r="A230" s="4" t="s">
        <v>226</v>
      </c>
      <c r="B230" s="5">
        <v>3.3</v>
      </c>
      <c r="C230" s="5">
        <v>1.5</v>
      </c>
      <c r="D230" s="25">
        <v>1.35</v>
      </c>
      <c r="E230" s="5">
        <v>0.15</v>
      </c>
      <c r="F230" s="5">
        <v>0</v>
      </c>
      <c r="G230" s="5">
        <v>0</v>
      </c>
      <c r="H230" s="3">
        <v>1.5</v>
      </c>
    </row>
    <row r="231" spans="1:8" x14ac:dyDescent="0.2">
      <c r="A231" s="4" t="s">
        <v>227</v>
      </c>
      <c r="B231" s="5">
        <v>0</v>
      </c>
      <c r="C231" s="5">
        <v>1.25</v>
      </c>
      <c r="D231" s="25">
        <v>1.25</v>
      </c>
      <c r="E231" s="5">
        <v>12.8</v>
      </c>
      <c r="F231" s="5">
        <v>3.9</v>
      </c>
      <c r="G231" s="5">
        <v>0</v>
      </c>
      <c r="H231" s="3">
        <v>18</v>
      </c>
    </row>
    <row r="232" spans="1:8" x14ac:dyDescent="0.2">
      <c r="A232" s="4" t="s">
        <v>156</v>
      </c>
      <c r="B232" s="5">
        <v>1.4</v>
      </c>
      <c r="C232" s="5">
        <v>0</v>
      </c>
      <c r="D232" s="25">
        <v>1.8</v>
      </c>
      <c r="E232" s="5">
        <v>0</v>
      </c>
      <c r="F232" s="5">
        <v>0</v>
      </c>
      <c r="G232" s="5">
        <v>0</v>
      </c>
      <c r="H232" s="3">
        <v>1.8</v>
      </c>
    </row>
    <row r="233" spans="1:8" x14ac:dyDescent="0.2">
      <c r="A233" s="4" t="s">
        <v>157</v>
      </c>
      <c r="B233" s="5">
        <v>2</v>
      </c>
      <c r="C233" s="5">
        <v>2.2250000000000001</v>
      </c>
      <c r="D233" s="25">
        <v>2.2250000000000001</v>
      </c>
      <c r="E233" s="5">
        <v>2.2000000000000002</v>
      </c>
      <c r="F233" s="5">
        <v>0</v>
      </c>
      <c r="G233" s="5">
        <v>0</v>
      </c>
      <c r="H233" s="3">
        <v>4.4000000000000004</v>
      </c>
    </row>
    <row r="234" spans="1:8" x14ac:dyDescent="0.2">
      <c r="A234" s="4" t="s">
        <v>228</v>
      </c>
      <c r="B234" s="5">
        <v>1</v>
      </c>
      <c r="C234" s="3">
        <v>0</v>
      </c>
      <c r="D234" s="26">
        <v>0</v>
      </c>
      <c r="E234" s="3">
        <v>0</v>
      </c>
      <c r="F234" s="3">
        <v>0</v>
      </c>
      <c r="G234" s="3">
        <v>0</v>
      </c>
      <c r="H234" s="3">
        <v>0</v>
      </c>
    </row>
    <row r="235" spans="1:8" x14ac:dyDescent="0.2">
      <c r="A235" s="4" t="s">
        <v>158</v>
      </c>
      <c r="B235" s="37">
        <v>0</v>
      </c>
      <c r="C235" s="37">
        <v>7</v>
      </c>
      <c r="D235" s="38">
        <v>7</v>
      </c>
      <c r="E235" s="37">
        <v>0</v>
      </c>
      <c r="F235" s="37">
        <v>0</v>
      </c>
      <c r="G235" s="37">
        <v>12.5</v>
      </c>
      <c r="H235" s="3">
        <v>19.5</v>
      </c>
    </row>
    <row r="236" spans="1:8" x14ac:dyDescent="0.2">
      <c r="A236" s="4" t="s">
        <v>159</v>
      </c>
      <c r="B236" s="5">
        <v>0.41</v>
      </c>
      <c r="C236" s="5">
        <v>1</v>
      </c>
      <c r="D236" s="25">
        <v>1.05</v>
      </c>
      <c r="E236" s="5">
        <v>2</v>
      </c>
      <c r="F236" s="5">
        <v>2</v>
      </c>
      <c r="G236" s="5">
        <v>2</v>
      </c>
      <c r="H236" s="3">
        <v>7.1</v>
      </c>
    </row>
    <row r="237" spans="1:8" x14ac:dyDescent="0.2">
      <c r="A237" s="4" t="s">
        <v>160</v>
      </c>
      <c r="B237" s="5">
        <v>0</v>
      </c>
      <c r="C237" s="5">
        <v>0</v>
      </c>
      <c r="D237" s="25">
        <v>0</v>
      </c>
      <c r="E237" s="5">
        <v>0</v>
      </c>
      <c r="F237" s="5">
        <v>0</v>
      </c>
      <c r="G237" s="5">
        <v>0</v>
      </c>
      <c r="H237" s="3">
        <v>0</v>
      </c>
    </row>
    <row r="238" spans="1:8" x14ac:dyDescent="0.2">
      <c r="A238" s="4" t="s">
        <v>161</v>
      </c>
      <c r="B238" s="5">
        <v>0.01</v>
      </c>
      <c r="C238" s="5">
        <v>9.6999999999999993</v>
      </c>
      <c r="D238" s="25">
        <v>9.5</v>
      </c>
      <c r="E238" s="5">
        <v>5.6</v>
      </c>
      <c r="F238" s="5">
        <v>0</v>
      </c>
      <c r="G238" s="5">
        <v>0</v>
      </c>
      <c r="H238" s="3">
        <v>15.1</v>
      </c>
    </row>
    <row r="239" spans="1:8" x14ac:dyDescent="0.2">
      <c r="A239" s="4" t="s">
        <v>162</v>
      </c>
      <c r="B239" s="5">
        <v>3.4</v>
      </c>
      <c r="C239" s="5">
        <v>0</v>
      </c>
      <c r="D239" s="25">
        <v>0</v>
      </c>
      <c r="E239" s="5">
        <v>0</v>
      </c>
      <c r="F239" s="5">
        <v>0</v>
      </c>
      <c r="G239" s="5">
        <v>0</v>
      </c>
      <c r="H239" s="3">
        <v>0</v>
      </c>
    </row>
    <row r="240" spans="1:8" x14ac:dyDescent="0.2">
      <c r="A240" s="2" t="s">
        <v>163</v>
      </c>
      <c r="B240" s="3">
        <v>66.2</v>
      </c>
      <c r="C240" s="3">
        <v>62.9</v>
      </c>
      <c r="D240" s="26">
        <v>66.599999999999994</v>
      </c>
      <c r="E240" s="3">
        <v>55.8</v>
      </c>
      <c r="F240" s="3">
        <v>35.5</v>
      </c>
      <c r="G240" s="3">
        <v>20.9</v>
      </c>
      <c r="H240" s="3">
        <v>178.9</v>
      </c>
    </row>
    <row r="241" spans="1:8" ht="22.5" x14ac:dyDescent="0.2">
      <c r="A241" s="2" t="s">
        <v>229</v>
      </c>
      <c r="B241" s="3">
        <v>543.1</v>
      </c>
      <c r="C241" s="3">
        <v>685.1</v>
      </c>
      <c r="D241" s="26">
        <v>693.5</v>
      </c>
      <c r="E241" s="3">
        <v>675.4</v>
      </c>
      <c r="F241" s="3">
        <v>746.1</v>
      </c>
      <c r="G241" s="3">
        <v>812.4</v>
      </c>
      <c r="H241" s="3">
        <v>2927.4</v>
      </c>
    </row>
    <row r="242" spans="1:8" x14ac:dyDescent="0.2">
      <c r="A242" s="2" t="s">
        <v>164</v>
      </c>
      <c r="B242" s="5"/>
      <c r="C242" s="5"/>
      <c r="D242" s="25"/>
      <c r="E242" s="5"/>
      <c r="F242" s="5"/>
      <c r="G242" s="5"/>
      <c r="H242" s="3"/>
    </row>
    <row r="243" spans="1:8" x14ac:dyDescent="0.2">
      <c r="A243" s="4" t="s">
        <v>230</v>
      </c>
      <c r="B243" s="5">
        <v>0</v>
      </c>
      <c r="C243" s="5">
        <v>20.7</v>
      </c>
      <c r="D243" s="25">
        <v>35.365000000000002</v>
      </c>
      <c r="E243" s="5">
        <v>53.1</v>
      </c>
      <c r="F243" s="5">
        <v>74.099999999999994</v>
      </c>
      <c r="G243" s="5">
        <v>113.4</v>
      </c>
      <c r="H243" s="3">
        <v>275.89999999999998</v>
      </c>
    </row>
    <row r="244" spans="1:8" x14ac:dyDescent="0.2">
      <c r="A244" s="4" t="s">
        <v>231</v>
      </c>
      <c r="B244" s="5">
        <v>47.5</v>
      </c>
      <c r="C244" s="5">
        <v>55</v>
      </c>
      <c r="D244" s="25">
        <v>52.3</v>
      </c>
      <c r="E244" s="5">
        <v>54.3</v>
      </c>
      <c r="F244" s="5">
        <v>55.5</v>
      </c>
      <c r="G244" s="5">
        <v>55.34</v>
      </c>
      <c r="H244" s="3">
        <v>217.4</v>
      </c>
    </row>
    <row r="245" spans="1:8" x14ac:dyDescent="0.2">
      <c r="A245" s="2" t="s">
        <v>166</v>
      </c>
      <c r="B245" s="3">
        <v>47.5</v>
      </c>
      <c r="C245" s="3">
        <v>75.7</v>
      </c>
      <c r="D245" s="26">
        <v>87.7</v>
      </c>
      <c r="E245" s="3">
        <v>107.4</v>
      </c>
      <c r="F245" s="3">
        <v>129.6</v>
      </c>
      <c r="G245" s="3">
        <v>168.7</v>
      </c>
      <c r="H245" s="3">
        <v>493.4</v>
      </c>
    </row>
    <row r="246" spans="1:8" x14ac:dyDescent="0.2">
      <c r="A246" s="2"/>
      <c r="B246" s="39"/>
      <c r="C246" s="39"/>
      <c r="D246" s="42"/>
      <c r="E246" s="39"/>
      <c r="F246" s="39"/>
      <c r="G246" s="39"/>
      <c r="H246" s="39"/>
    </row>
    <row r="247" spans="1:8" x14ac:dyDescent="0.2">
      <c r="A247" s="2" t="s">
        <v>232</v>
      </c>
      <c r="B247" s="3">
        <v>0</v>
      </c>
      <c r="C247" s="3">
        <v>-176.5</v>
      </c>
      <c r="D247" s="26">
        <v>-176.5</v>
      </c>
      <c r="E247" s="3">
        <v>-176.5</v>
      </c>
      <c r="F247" s="3">
        <v>-176.5</v>
      </c>
      <c r="G247" s="3">
        <v>-176.5</v>
      </c>
      <c r="H247" s="3">
        <v>-705.9</v>
      </c>
    </row>
    <row r="248" spans="1:8" x14ac:dyDescent="0.2">
      <c r="A248" s="2"/>
      <c r="B248" s="3"/>
      <c r="C248" s="3"/>
      <c r="D248" s="26"/>
      <c r="E248" s="3"/>
      <c r="F248" s="3"/>
      <c r="G248" s="3"/>
      <c r="H248" s="3"/>
    </row>
    <row r="249" spans="1:8" x14ac:dyDescent="0.2">
      <c r="A249" s="2" t="s">
        <v>236</v>
      </c>
      <c r="B249" s="3">
        <v>891.9</v>
      </c>
      <c r="C249" s="3">
        <v>950</v>
      </c>
      <c r="D249" s="26">
        <v>950</v>
      </c>
      <c r="E249" s="3">
        <v>950</v>
      </c>
      <c r="F249" s="3">
        <v>1000</v>
      </c>
      <c r="G249" s="3">
        <v>1000</v>
      </c>
      <c r="H249" s="3">
        <v>3900</v>
      </c>
    </row>
    <row r="250" spans="1:8" x14ac:dyDescent="0.2">
      <c r="A250" s="4"/>
      <c r="B250" s="5"/>
      <c r="C250" s="5"/>
      <c r="D250" s="25"/>
      <c r="E250" s="5"/>
      <c r="F250" s="5"/>
      <c r="G250" s="5"/>
      <c r="H250" s="3"/>
    </row>
    <row r="251" spans="1:8" x14ac:dyDescent="0.2">
      <c r="A251" s="2" t="s">
        <v>233</v>
      </c>
      <c r="B251" s="3"/>
      <c r="C251" s="3"/>
      <c r="D251" s="26"/>
      <c r="E251" s="3"/>
      <c r="F251" s="3"/>
      <c r="G251" s="3"/>
      <c r="H251" s="3"/>
    </row>
    <row r="252" spans="1:8" x14ac:dyDescent="0.2">
      <c r="A252" s="2" t="s">
        <v>235</v>
      </c>
      <c r="B252" s="3">
        <v>262.5</v>
      </c>
      <c r="C252" s="3">
        <v>125.6</v>
      </c>
      <c r="D252" s="26">
        <v>125.6</v>
      </c>
      <c r="E252" s="3">
        <v>0</v>
      </c>
      <c r="F252" s="3">
        <v>0</v>
      </c>
      <c r="G252" s="3">
        <v>0</v>
      </c>
      <c r="H252" s="3">
        <v>125.6</v>
      </c>
    </row>
    <row r="253" spans="1:8" x14ac:dyDescent="0.2">
      <c r="A253" s="2" t="s">
        <v>234</v>
      </c>
      <c r="B253" s="3">
        <v>50</v>
      </c>
      <c r="C253" s="3">
        <v>50</v>
      </c>
      <c r="D253" s="26">
        <v>50</v>
      </c>
      <c r="E253" s="3">
        <v>50</v>
      </c>
      <c r="F253" s="3">
        <v>0</v>
      </c>
      <c r="G253" s="3">
        <v>0</v>
      </c>
      <c r="H253" s="3">
        <v>150</v>
      </c>
    </row>
    <row r="254" spans="1:8" x14ac:dyDescent="0.2">
      <c r="A254" s="27"/>
      <c r="B254" s="14"/>
      <c r="C254" s="14"/>
      <c r="D254" s="14"/>
      <c r="E254" s="14"/>
      <c r="F254" s="14"/>
      <c r="G254" s="14"/>
    </row>
    <row r="257" spans="1:1" x14ac:dyDescent="0.2">
      <c r="A257" s="43" t="s">
        <v>237</v>
      </c>
    </row>
    <row r="258" spans="1:1" ht="22.5" x14ac:dyDescent="0.2">
      <c r="A258" s="43" t="s">
        <v>238</v>
      </c>
    </row>
    <row r="259" spans="1:1" x14ac:dyDescent="0.2">
      <c r="A259" s="44" t="s">
        <v>70</v>
      </c>
    </row>
  </sheetData>
  <mergeCells count="2">
    <mergeCell ref="A5:A7"/>
    <mergeCell ref="A3:H3"/>
  </mergeCells>
  <printOptions horizontalCentered="1"/>
  <pageMargins left="0.47244094488188981" right="0.47244094488188981" top="0.47244094488188981" bottom="0.47244094488188981" header="0.51181102362204722" footer="0.31496062992125984"/>
  <pageSetup paperSize="8" fitToHeight="0" orientation="portrait" r:id="rId1"/>
  <headerFooter alignWithMargins="0"/>
  <ignoredErrors>
    <ignoredError sqref="H9:H10 H11:I31 H32:H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6.1</vt:lpstr>
      <vt:lpstr>Table 6.2</vt:lpstr>
      <vt:lpstr>'Table 6.2'!Print_Area</vt:lpstr>
      <vt:lpstr>'Table 6.2'!Print_Titles</vt:lpstr>
    </vt:vector>
  </TitlesOfParts>
  <Company>Department of Treasury 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Treasury WA</dc:creator>
  <cp:lastModifiedBy>Richmond, Leanne</cp:lastModifiedBy>
  <dcterms:created xsi:type="dcterms:W3CDTF">2014-12-05T07:13:55Z</dcterms:created>
  <dcterms:modified xsi:type="dcterms:W3CDTF">2018-12-04T07:47:49Z</dcterms:modified>
</cp:coreProperties>
</file>